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17955" windowHeight="9945"/>
  </bookViews>
  <sheets>
    <sheet name="Лист1" sheetId="1" r:id="rId1"/>
  </sheets>
  <definedNames>
    <definedName name="_xlnm._FilterDatabase" localSheetId="0" hidden="1">Лист1!$A$3:$H$81</definedName>
  </definedNames>
  <calcPr calcId="145621"/>
</workbook>
</file>

<file path=xl/calcChain.xml><?xml version="1.0" encoding="utf-8"?>
<calcChain xmlns="http://schemas.openxmlformats.org/spreadsheetml/2006/main">
  <c r="F81" i="1" l="1"/>
  <c r="G81" i="1"/>
  <c r="H81" i="1"/>
  <c r="F77" i="1"/>
  <c r="G77" i="1"/>
  <c r="H77" i="1"/>
  <c r="F75" i="1"/>
  <c r="G75" i="1"/>
  <c r="H75" i="1"/>
  <c r="F72" i="1"/>
  <c r="G72" i="1"/>
  <c r="H72" i="1"/>
  <c r="F68" i="1"/>
  <c r="G68" i="1"/>
  <c r="H68" i="1"/>
  <c r="F62" i="1"/>
  <c r="G62" i="1"/>
  <c r="H62" i="1"/>
  <c r="F55" i="1"/>
  <c r="G55" i="1"/>
  <c r="H55" i="1"/>
  <c r="F51" i="1"/>
  <c r="G51" i="1"/>
  <c r="H51" i="1"/>
  <c r="F42" i="1"/>
  <c r="G42" i="1"/>
  <c r="H42" i="1"/>
  <c r="F38" i="1"/>
  <c r="G38" i="1"/>
  <c r="H38" i="1"/>
  <c r="F32" i="1"/>
  <c r="G32" i="1"/>
  <c r="H32" i="1"/>
  <c r="F21" i="1"/>
  <c r="G21" i="1"/>
  <c r="H21" i="1"/>
  <c r="F15" i="1"/>
  <c r="G15" i="1"/>
  <c r="H15" i="1"/>
  <c r="F13" i="1"/>
  <c r="G13" i="1"/>
  <c r="H13" i="1"/>
  <c r="F4" i="1"/>
  <c r="G4" i="1"/>
  <c r="H4" i="1"/>
  <c r="E81" i="1"/>
  <c r="E77" i="1"/>
  <c r="E75" i="1"/>
  <c r="E72" i="1"/>
  <c r="E68" i="1"/>
  <c r="E62" i="1"/>
  <c r="E55" i="1"/>
  <c r="E51" i="1"/>
  <c r="E42" i="1"/>
  <c r="E38" i="1"/>
  <c r="E32" i="1"/>
  <c r="E21" i="1"/>
  <c r="E15" i="1"/>
  <c r="E13" i="1"/>
  <c r="E4" i="1"/>
  <c r="D77" i="1" l="1"/>
  <c r="D75" i="1"/>
  <c r="D72" i="1"/>
  <c r="D68" i="1"/>
  <c r="D62" i="1"/>
  <c r="D55" i="1"/>
  <c r="D51" i="1"/>
  <c r="D42" i="1"/>
  <c r="D38" i="1"/>
  <c r="D32" i="1"/>
  <c r="D21" i="1"/>
  <c r="D15" i="1"/>
  <c r="D13" i="1"/>
  <c r="D4" i="1"/>
  <c r="D81" i="1" l="1"/>
</calcChain>
</file>

<file path=xl/sharedStrings.xml><?xml version="1.0" encoding="utf-8"?>
<sst xmlns="http://schemas.openxmlformats.org/spreadsheetml/2006/main" count="244" uniqueCount="103">
  <si>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</si>
  <si>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</si>
  <si>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</si>
  <si>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</si>
  <si>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</si>
  <si>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</si>
  <si>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</si>
  <si>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</si>
  <si>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</si>
  <si>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</si>
  <si>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</si>
  <si>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</si>
  <si>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</si>
  <si>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</si>
  <si>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</si>
  <si>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</si>
  <si>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</si>
  <si>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</si>
  <si>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</si>
  <si>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Мобилизационная и вневойсковая подготовка</t>
  </si>
  <si>
    <t>Органы юстиции</t>
  </si>
  <si>
    <t>09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</si>
  <si>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</si>
  <si>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</si>
  <si>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</si>
  <si>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</si>
  <si>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</si>
  <si>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</si>
  <si>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</si>
  <si>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</si>
  <si>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</si>
  <si>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</si>
  <si>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</si>
  <si>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</si>
  <si>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</si>
  <si>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</si>
  <si>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</si>
  <si>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</si>
  <si>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</si>
  <si>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</si>
  <si>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</si>
  <si>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</si>
  <si>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</si>
  <si>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</si>
  <si>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</si>
  <si>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</si>
  <si>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</si>
  <si>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</si>
  <si>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</si>
  <si>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</si>
  <si>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</si>
  <si>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</si>
  <si>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</si>
  <si>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</si>
  <si>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</si>
  <si>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</si>
  <si>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</si>
  <si>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</si>
  <si>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</si>
  <si>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</si>
  <si>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</si>
  <si>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</si>
  <si>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</si>
  <si>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</si>
  <si>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</si>
  <si>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</si>
  <si>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</si>
  <si>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</si>
  <si>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</si>
  <si>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</si>
  <si>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</si>
  <si>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</si>
  <si>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</si>
  <si>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</si>
  <si>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</si>
  <si>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</si>
  <si>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</si>
  <si>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</si>
  <si>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</si>
  <si>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</si>
  <si>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Всего расходов</t>
  </si>
  <si>
    <t>Благоустройство</t>
  </si>
  <si>
    <t>Наименование</t>
  </si>
  <si>
    <t>Раз-дел</t>
  </si>
  <si>
    <t>Воспроизводство минерально-сырьевой базы</t>
  </si>
  <si>
    <t>Дополнительное образование детей</t>
  </si>
  <si>
    <t>Аналитические данные о расходах бюджета субъекта Российской Федерации по разделам и подразделам классификации расходов</t>
  </si>
  <si>
    <t>млн рублей</t>
  </si>
  <si>
    <t>Подраз-дел</t>
  </si>
  <si>
    <t>Молодежная политика</t>
  </si>
  <si>
    <t>Другие вопросы в области средств массовой информации</t>
  </si>
  <si>
    <t>Кинематография</t>
  </si>
  <si>
    <t>2024
(план)</t>
  </si>
  <si>
    <t>2025
(план)</t>
  </si>
  <si>
    <t>Прикладные научные исследования в области образования</t>
  </si>
  <si>
    <t>2022
(факт)</t>
  </si>
  <si>
    <t>2023
(оценка)</t>
  </si>
  <si>
    <t>2026
(план)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</si>
  <si>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</si>
  <si>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</si>
  <si>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</si>
  <si>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</si>
  <si>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Прикладные научные исследования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</si>
</sst>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>
      <alignment vertical="top" wrapText="1"/>
    </xf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/>
    <xf numFmtId="0" fontId="3" fillId="3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164" fontId="3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43" fontId="5" fillId="0" borderId="0" xfId="1" applyFont="1" applyFill="1"/>
    <xf numFmtId="0" fontId="10" fillId="0" borderId="0" xfId="0" applyFont="1"/>
    <xf numFmtId="43" fontId="3" fillId="0" borderId="0" xfId="0" applyNumberFormat="1" applyFont="1" applyFill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4" fontId="3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Border="1"/>
    <xf numFmtId="164" fontId="7" fillId="0" borderId="2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vertical="top" wrapText="1"/>
    </xf>
    <xf numFmtId="0" fontId="15" fillId="0" borderId="0" xfId="0" applyFont="1" applyFill="1"/>
    <xf numFmtId="164" fontId="5" fillId="0" borderId="1" xfId="0" applyNumberFormat="1" applyFont="1" applyBorder="1"/>
    <xf numFmtId="164" fontId="5" fillId="0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3" fontId="14" fillId="0" borderId="0" xfId="0" applyNumberFormat="1" applyFont="1" applyFill="1"/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5"/>
  <sheetViews>
    <sheetView tabSelected="1" zoomScale="85" zoomScaleNormal="85" workbookViewId="0">
      <selection activeCell="I87" sqref="D86:I87"/>
    </sheetView>
  </sheetViews>
  <sheetFormatPr defaultRowHeight="15" x14ac:dyDescent="0.25"/>
  <cols>
    <col min="1" max="1" width="43.42578125" style="3" bestFit="1" customWidth="1"/>
    <col min="2" max="2" width="8.7109375" style="3" customWidth="1"/>
    <col min="3" max="3" width="7.140625" style="3" customWidth="1"/>
    <col min="4" max="4" width="15.28515625" style="3" customWidth="1"/>
    <col min="5" max="5" width="17.42578125" style="8" customWidth="1"/>
    <col min="6" max="6" width="15.42578125" style="7" customWidth="1"/>
    <col min="7" max="7" width="17.7109375" style="3" customWidth="1"/>
    <col min="8" max="8" width="15.85546875" style="3" customWidth="1"/>
  </cols>
  <sheetData>
    <row r="1" spans="1:12" ht="28.5" customHeight="1" x14ac:dyDescent="0.25">
      <c r="A1" s="40" t="s">
        <v>86</v>
      </c>
      <c r="B1" s="40"/>
      <c r="C1" s="40"/>
      <c r="D1" s="40"/>
      <c r="E1" s="40"/>
      <c r="F1" s="40"/>
      <c r="G1" s="40"/>
      <c r="H1" s="40"/>
    </row>
    <row r="2" spans="1:12" x14ac:dyDescent="0.25">
      <c r="A2" s="15"/>
      <c r="B2" s="15"/>
      <c r="C2" s="15"/>
      <c r="D2" s="15"/>
      <c r="E2" s="15"/>
      <c r="F2" s="15"/>
      <c r="G2" s="15"/>
      <c r="H2" s="23" t="s">
        <v>87</v>
      </c>
    </row>
    <row r="3" spans="1:12" ht="35.25" customHeight="1" x14ac:dyDescent="0.25">
      <c r="A3" s="22" t="s">
        <v>82</v>
      </c>
      <c r="B3" s="22" t="s">
        <v>83</v>
      </c>
      <c r="C3" s="22" t="s">
        <v>88</v>
      </c>
      <c r="D3" s="22" t="s">
        <v>95</v>
      </c>
      <c r="E3" s="38" t="s">
        <v>96</v>
      </c>
      <c r="F3" s="38" t="s">
        <v>92</v>
      </c>
      <c r="G3" s="39" t="s">
        <v>93</v>
      </c>
      <c r="H3" s="39" t="s">
        <v>97</v>
      </c>
    </row>
    <row r="4" spans="1:12" s="2" customFormat="1" x14ac:dyDescent="0.25">
      <c r="A4" s="25" t="s">
        <v>0</v>
      </c>
      <c r="B4" s="26" t="s">
        <v>1</v>
      </c>
      <c r="C4" s="26" t="s">
        <v>2</v>
      </c>
      <c r="D4" s="32">
        <f>SUM(D5:D12)</f>
        <v>3856.9136338300004</v>
      </c>
      <c r="E4" s="36">
        <f>SUM(E5:E12)</f>
        <v>7525.1602455499997</v>
      </c>
      <c r="F4" s="36">
        <f t="shared" ref="F4:H4" si="0">SUM(F5:F12)</f>
        <v>8547.3475882700004</v>
      </c>
      <c r="G4" s="36">
        <f t="shared" si="0"/>
        <v>4480.58608895</v>
      </c>
      <c r="H4" s="36">
        <f t="shared" si="0"/>
        <v>4478.0293064899997</v>
      </c>
      <c r="J4"/>
      <c r="K4"/>
      <c r="L4"/>
    </row>
    <row r="5" spans="1:12" s="2" customFormat="1" ht="38.25" x14ac:dyDescent="0.25">
      <c r="A5" s="4" t="s">
        <v>3</v>
      </c>
      <c r="B5" s="5" t="s">
        <v>1</v>
      </c>
      <c r="C5" s="5" t="s">
        <v>4</v>
      </c>
      <c r="D5" s="31">
        <v>7.9722078499999993</v>
      </c>
      <c r="E5" s="31">
        <v>13.813790539999999</v>
      </c>
      <c r="F5" s="31">
        <v>14.071438199999999</v>
      </c>
      <c r="G5" s="31">
        <v>14.071438199999999</v>
      </c>
      <c r="H5" s="31">
        <v>14.071438199999999</v>
      </c>
      <c r="J5"/>
      <c r="K5"/>
    </row>
    <row r="6" spans="1:12" s="2" customFormat="1" ht="51" x14ac:dyDescent="0.25">
      <c r="A6" s="4" t="s">
        <v>5</v>
      </c>
      <c r="B6" s="5" t="s">
        <v>1</v>
      </c>
      <c r="C6" s="5" t="s">
        <v>6</v>
      </c>
      <c r="D6" s="31">
        <v>391.45438602999991</v>
      </c>
      <c r="E6" s="31">
        <v>444.54876335</v>
      </c>
      <c r="F6" s="31">
        <v>473.31319330000002</v>
      </c>
      <c r="G6" s="31">
        <v>472.76383630000004</v>
      </c>
      <c r="H6" s="31">
        <v>466.52418030000001</v>
      </c>
      <c r="J6"/>
      <c r="K6"/>
      <c r="L6"/>
    </row>
    <row r="7" spans="1:12" s="2" customFormat="1" ht="51" x14ac:dyDescent="0.25">
      <c r="A7" s="4" t="s">
        <v>7</v>
      </c>
      <c r="B7" s="5" t="s">
        <v>1</v>
      </c>
      <c r="C7" s="5" t="s">
        <v>8</v>
      </c>
      <c r="D7" s="31">
        <v>295.90372748000004</v>
      </c>
      <c r="E7" s="31">
        <v>301.49158015</v>
      </c>
      <c r="F7" s="31">
        <v>334.92553533</v>
      </c>
      <c r="G7" s="31">
        <v>316.64464132999996</v>
      </c>
      <c r="H7" s="31">
        <v>316.64464132999996</v>
      </c>
      <c r="J7"/>
      <c r="K7"/>
      <c r="L7"/>
    </row>
    <row r="8" spans="1:12" s="2" customFormat="1" x14ac:dyDescent="0.25">
      <c r="A8" s="4" t="s">
        <v>9</v>
      </c>
      <c r="B8" s="5" t="s">
        <v>1</v>
      </c>
      <c r="C8" s="5" t="s">
        <v>10</v>
      </c>
      <c r="D8" s="31">
        <v>497.99342558000001</v>
      </c>
      <c r="E8" s="31">
        <v>479.13347431</v>
      </c>
      <c r="F8" s="31">
        <v>626.73150513999997</v>
      </c>
      <c r="G8" s="31">
        <v>494.89751973</v>
      </c>
      <c r="H8" s="31">
        <v>496.39072138</v>
      </c>
      <c r="J8"/>
      <c r="K8"/>
      <c r="L8"/>
    </row>
    <row r="9" spans="1:12" s="2" customFormat="1" ht="38.25" x14ac:dyDescent="0.25">
      <c r="A9" s="4" t="s">
        <v>11</v>
      </c>
      <c r="B9" s="5" t="s">
        <v>1</v>
      </c>
      <c r="C9" s="5" t="s">
        <v>12</v>
      </c>
      <c r="D9" s="31">
        <v>251.90851287000001</v>
      </c>
      <c r="E9" s="31">
        <v>303.7838610199999</v>
      </c>
      <c r="F9" s="31">
        <v>402.55444470999998</v>
      </c>
      <c r="G9" s="31">
        <v>409.55430486999995</v>
      </c>
      <c r="H9" s="31">
        <v>409.51980486999997</v>
      </c>
      <c r="J9"/>
      <c r="K9"/>
      <c r="L9"/>
    </row>
    <row r="10" spans="1:12" s="2" customFormat="1" ht="25.5" x14ac:dyDescent="0.25">
      <c r="A10" s="4" t="s">
        <v>13</v>
      </c>
      <c r="B10" s="5" t="s">
        <v>1</v>
      </c>
      <c r="C10" s="5" t="s">
        <v>14</v>
      </c>
      <c r="D10" s="31">
        <v>97.097911580000002</v>
      </c>
      <c r="E10" s="31">
        <v>122.21039384999999</v>
      </c>
      <c r="F10" s="31">
        <v>479.29621885</v>
      </c>
      <c r="G10" s="31">
        <v>121.84731747999999</v>
      </c>
      <c r="H10" s="31">
        <v>121.85411908</v>
      </c>
      <c r="J10"/>
      <c r="K10"/>
      <c r="L10"/>
    </row>
    <row r="11" spans="1:12" s="2" customFormat="1" x14ac:dyDescent="0.25">
      <c r="A11" s="4" t="s">
        <v>15</v>
      </c>
      <c r="B11" s="5" t="s">
        <v>1</v>
      </c>
      <c r="C11" s="5" t="s">
        <v>16</v>
      </c>
      <c r="D11" s="31">
        <v>0</v>
      </c>
      <c r="E11" s="31">
        <v>3200.21163402</v>
      </c>
      <c r="F11" s="31">
        <v>3200</v>
      </c>
      <c r="G11" s="31">
        <v>100</v>
      </c>
      <c r="H11" s="31">
        <v>100</v>
      </c>
      <c r="J11"/>
      <c r="K11"/>
      <c r="L11"/>
    </row>
    <row r="12" spans="1:12" s="2" customFormat="1" x14ac:dyDescent="0.25">
      <c r="A12" s="4" t="s">
        <v>17</v>
      </c>
      <c r="B12" s="5" t="s">
        <v>1</v>
      </c>
      <c r="C12" s="5" t="s">
        <v>18</v>
      </c>
      <c r="D12" s="31">
        <v>2314.5834624399999</v>
      </c>
      <c r="E12" s="31">
        <v>2659.9667483099997</v>
      </c>
      <c r="F12" s="31">
        <v>3016.4552527399997</v>
      </c>
      <c r="G12" s="31">
        <v>2550.8070310399999</v>
      </c>
      <c r="H12" s="31">
        <v>2553.0244013299994</v>
      </c>
      <c r="J12"/>
      <c r="K12"/>
      <c r="L12"/>
    </row>
    <row r="13" spans="1:12" s="2" customFormat="1" x14ac:dyDescent="0.25">
      <c r="A13" s="25" t="s">
        <v>68</v>
      </c>
      <c r="B13" s="26" t="s">
        <v>4</v>
      </c>
      <c r="C13" s="26" t="s">
        <v>2</v>
      </c>
      <c r="D13" s="32">
        <f>SUM(D14)</f>
        <v>334.24493623000001</v>
      </c>
      <c r="E13" s="36">
        <f>SUM(E14)</f>
        <v>80.334699999999998</v>
      </c>
      <c r="F13" s="36">
        <f t="shared" ref="F13:H13" si="1">SUM(F14)</f>
        <v>25.4451</v>
      </c>
      <c r="G13" s="36">
        <f t="shared" si="1"/>
        <v>26.433900000000001</v>
      </c>
      <c r="H13" s="36">
        <f t="shared" si="1"/>
        <v>27.592500000000001</v>
      </c>
      <c r="J13"/>
      <c r="K13"/>
      <c r="L13"/>
    </row>
    <row r="14" spans="1:12" s="2" customFormat="1" x14ac:dyDescent="0.25">
      <c r="A14" s="4" t="s">
        <v>19</v>
      </c>
      <c r="B14" s="5" t="s">
        <v>4</v>
      </c>
      <c r="C14" s="5" t="s">
        <v>6</v>
      </c>
      <c r="D14" s="31">
        <v>334.24493623000001</v>
      </c>
      <c r="E14" s="31">
        <v>80.334699999999998</v>
      </c>
      <c r="F14" s="31">
        <v>25.4451</v>
      </c>
      <c r="G14" s="31">
        <v>26.433900000000001</v>
      </c>
      <c r="H14" s="31">
        <v>27.592500000000001</v>
      </c>
      <c r="J14"/>
      <c r="K14"/>
      <c r="L14"/>
    </row>
    <row r="15" spans="1:12" s="2" customFormat="1" ht="25.5" x14ac:dyDescent="0.25">
      <c r="A15" s="25" t="s">
        <v>69</v>
      </c>
      <c r="B15" s="27" t="s">
        <v>6</v>
      </c>
      <c r="C15" s="27" t="s">
        <v>2</v>
      </c>
      <c r="D15" s="32">
        <f>SUM(D16:D20)</f>
        <v>2048.72015771</v>
      </c>
      <c r="E15" s="36">
        <f>SUM(E16:E20)</f>
        <v>2367.0698196900003</v>
      </c>
      <c r="F15" s="36">
        <f t="shared" ref="F15:H15" si="2">SUM(F16:F20)</f>
        <v>2677.7140260899996</v>
      </c>
      <c r="G15" s="36">
        <f t="shared" si="2"/>
        <v>2639.3689665699999</v>
      </c>
      <c r="H15" s="36">
        <f t="shared" si="2"/>
        <v>2638.4350476999998</v>
      </c>
      <c r="J15"/>
      <c r="K15"/>
      <c r="L15"/>
    </row>
    <row r="16" spans="1:12" s="2" customFormat="1" x14ac:dyDescent="0.25">
      <c r="A16" s="4" t="s">
        <v>20</v>
      </c>
      <c r="B16" s="5" t="s">
        <v>6</v>
      </c>
      <c r="C16" s="5" t="s">
        <v>8</v>
      </c>
      <c r="D16" s="31">
        <v>55.082775409999996</v>
      </c>
      <c r="E16" s="31">
        <v>70.523899999999998</v>
      </c>
      <c r="F16" s="31">
        <v>74.2697</v>
      </c>
      <c r="G16" s="31">
        <v>76.947299999999998</v>
      </c>
      <c r="H16" s="31">
        <v>77.221089609999993</v>
      </c>
      <c r="J16"/>
      <c r="K16"/>
      <c r="L16"/>
    </row>
    <row r="17" spans="1:12" s="10" customFormat="1" x14ac:dyDescent="0.25">
      <c r="A17" s="4" t="s">
        <v>101</v>
      </c>
      <c r="B17" s="5" t="s">
        <v>6</v>
      </c>
      <c r="C17" s="9" t="s">
        <v>21</v>
      </c>
      <c r="D17" s="31">
        <v>77.974028169999997</v>
      </c>
      <c r="E17" s="31">
        <v>7.4482133100000008</v>
      </c>
      <c r="F17" s="31">
        <v>36.946203850000003</v>
      </c>
      <c r="G17" s="31">
        <v>6.8478542100000004</v>
      </c>
      <c r="H17" s="31">
        <v>6.8478542100000004</v>
      </c>
      <c r="J17"/>
      <c r="K17"/>
      <c r="L17"/>
    </row>
    <row r="18" spans="1:12" s="10" customFormat="1" ht="38.25" x14ac:dyDescent="0.25">
      <c r="A18" s="4" t="s">
        <v>100</v>
      </c>
      <c r="B18" s="5" t="s">
        <v>6</v>
      </c>
      <c r="C18" s="5" t="s">
        <v>22</v>
      </c>
      <c r="D18" s="31">
        <v>1832.5888109800001</v>
      </c>
      <c r="E18" s="31">
        <v>2119.9448058600001</v>
      </c>
      <c r="F18" s="31">
        <v>2444.8503094099997</v>
      </c>
      <c r="G18" s="31">
        <v>2453.9029995299998</v>
      </c>
      <c r="H18" s="31">
        <v>2454.6552910499995</v>
      </c>
      <c r="J18"/>
      <c r="K18"/>
      <c r="L18"/>
    </row>
    <row r="19" spans="1:12" s="2" customFormat="1" x14ac:dyDescent="0.25">
      <c r="A19" s="4" t="s">
        <v>23</v>
      </c>
      <c r="B19" s="5" t="s">
        <v>6</v>
      </c>
      <c r="C19" s="5" t="s">
        <v>16</v>
      </c>
      <c r="D19" s="31">
        <v>23.7858193</v>
      </c>
      <c r="E19" s="31">
        <v>63.637982189999995</v>
      </c>
      <c r="F19" s="31">
        <v>1.88</v>
      </c>
      <c r="G19" s="31">
        <v>1.96</v>
      </c>
      <c r="H19" s="31">
        <v>0</v>
      </c>
      <c r="J19"/>
      <c r="K19"/>
      <c r="L19"/>
    </row>
    <row r="20" spans="1:12" s="2" customFormat="1" ht="25.5" x14ac:dyDescent="0.25">
      <c r="A20" s="4" t="s">
        <v>24</v>
      </c>
      <c r="B20" s="5" t="s">
        <v>6</v>
      </c>
      <c r="C20" s="5" t="s">
        <v>25</v>
      </c>
      <c r="D20" s="31">
        <v>59.288723849999997</v>
      </c>
      <c r="E20" s="31">
        <v>105.51491833</v>
      </c>
      <c r="F20" s="31">
        <v>119.76781283</v>
      </c>
      <c r="G20" s="31">
        <v>99.710812829999995</v>
      </c>
      <c r="H20" s="31">
        <v>99.710812829999995</v>
      </c>
      <c r="J20"/>
      <c r="K20"/>
    </row>
    <row r="21" spans="1:12" s="2" customFormat="1" x14ac:dyDescent="0.25">
      <c r="A21" s="25" t="s">
        <v>70</v>
      </c>
      <c r="B21" s="26" t="s">
        <v>8</v>
      </c>
      <c r="C21" s="26" t="s">
        <v>2</v>
      </c>
      <c r="D21" s="32">
        <f>SUM(D22:D31)</f>
        <v>15077.618044230001</v>
      </c>
      <c r="E21" s="36">
        <f>SUM(E22:E31)</f>
        <v>16869.433302869995</v>
      </c>
      <c r="F21" s="36">
        <f t="shared" ref="F21:H21" si="3">SUM(F22:F31)</f>
        <v>20702.671596339998</v>
      </c>
      <c r="G21" s="36">
        <f t="shared" si="3"/>
        <v>12625.975421499999</v>
      </c>
      <c r="H21" s="36">
        <f t="shared" si="3"/>
        <v>11634.418452469999</v>
      </c>
      <c r="J21"/>
      <c r="K21"/>
      <c r="L21"/>
    </row>
    <row r="22" spans="1:12" s="2" customFormat="1" x14ac:dyDescent="0.25">
      <c r="A22" s="4" t="s">
        <v>26</v>
      </c>
      <c r="B22" s="5" t="s">
        <v>8</v>
      </c>
      <c r="C22" s="5" t="s">
        <v>1</v>
      </c>
      <c r="D22" s="31">
        <v>621.44944032000012</v>
      </c>
      <c r="E22" s="31">
        <v>766.23275000000001</v>
      </c>
      <c r="F22" s="31">
        <v>541.88499999999999</v>
      </c>
      <c r="G22" s="31">
        <v>531.64059999999995</v>
      </c>
      <c r="H22" s="31">
        <v>532.63080000000002</v>
      </c>
      <c r="J22"/>
      <c r="K22"/>
      <c r="L22"/>
    </row>
    <row r="23" spans="1:12" s="2" customFormat="1" x14ac:dyDescent="0.25">
      <c r="A23" s="4" t="s">
        <v>27</v>
      </c>
      <c r="B23" s="5" t="s">
        <v>8</v>
      </c>
      <c r="C23" s="5" t="s">
        <v>4</v>
      </c>
      <c r="D23" s="31">
        <v>149.35220204999999</v>
      </c>
      <c r="E23" s="31">
        <v>174.45154292000001</v>
      </c>
      <c r="F23" s="31">
        <v>87.057458640000007</v>
      </c>
      <c r="G23" s="31">
        <v>85.866509090000008</v>
      </c>
      <c r="H23" s="31">
        <v>85.866509090000008</v>
      </c>
      <c r="J23"/>
      <c r="K23"/>
      <c r="L23"/>
    </row>
    <row r="24" spans="1:12" s="2" customFormat="1" x14ac:dyDescent="0.25">
      <c r="A24" s="4" t="s">
        <v>84</v>
      </c>
      <c r="B24" s="5" t="s">
        <v>8</v>
      </c>
      <c r="C24" s="9" t="s">
        <v>8</v>
      </c>
      <c r="D24" s="31">
        <v>0.83</v>
      </c>
      <c r="E24" s="31">
        <v>0.83</v>
      </c>
      <c r="F24" s="31">
        <v>1.655</v>
      </c>
      <c r="G24" s="31">
        <v>0.83</v>
      </c>
      <c r="H24" s="31">
        <v>0.83</v>
      </c>
      <c r="J24"/>
      <c r="K24"/>
      <c r="L24"/>
    </row>
    <row r="25" spans="1:12" s="2" customFormat="1" x14ac:dyDescent="0.25">
      <c r="A25" s="4" t="s">
        <v>28</v>
      </c>
      <c r="B25" s="5" t="s">
        <v>8</v>
      </c>
      <c r="C25" s="5" t="s">
        <v>10</v>
      </c>
      <c r="D25" s="31">
        <v>1262.7716393000001</v>
      </c>
      <c r="E25" s="31">
        <v>1052.1619664500001</v>
      </c>
      <c r="F25" s="31">
        <v>1144.96598346</v>
      </c>
      <c r="G25" s="31">
        <v>886.98975683000003</v>
      </c>
      <c r="H25" s="31">
        <v>900.92398402000015</v>
      </c>
      <c r="J25"/>
      <c r="K25"/>
      <c r="L25"/>
    </row>
    <row r="26" spans="1:12" s="2" customFormat="1" x14ac:dyDescent="0.25">
      <c r="A26" s="4" t="s">
        <v>29</v>
      </c>
      <c r="B26" s="5" t="s">
        <v>8</v>
      </c>
      <c r="C26" s="5" t="s">
        <v>12</v>
      </c>
      <c r="D26" s="31">
        <v>5.6846723099999998</v>
      </c>
      <c r="E26" s="31">
        <v>13.324199999999999</v>
      </c>
      <c r="F26" s="31">
        <v>23.0947</v>
      </c>
      <c r="G26" s="31">
        <v>12.0947</v>
      </c>
      <c r="H26" s="31">
        <v>12.0947</v>
      </c>
      <c r="J26"/>
      <c r="K26"/>
      <c r="L26"/>
    </row>
    <row r="27" spans="1:12" s="2" customFormat="1" x14ac:dyDescent="0.25">
      <c r="A27" s="4" t="s">
        <v>30</v>
      </c>
      <c r="B27" s="5" t="s">
        <v>8</v>
      </c>
      <c r="C27" s="5" t="s">
        <v>14</v>
      </c>
      <c r="D27" s="31">
        <v>487.89447881000001</v>
      </c>
      <c r="E27" s="31">
        <v>552.40976844999989</v>
      </c>
      <c r="F27" s="31">
        <v>610.48234201000002</v>
      </c>
      <c r="G27" s="31">
        <v>584.05632418999983</v>
      </c>
      <c r="H27" s="31">
        <v>584.22983631999989</v>
      </c>
      <c r="J27"/>
      <c r="K27"/>
    </row>
    <row r="28" spans="1:12" s="2" customFormat="1" x14ac:dyDescent="0.25">
      <c r="A28" s="4" t="s">
        <v>31</v>
      </c>
      <c r="B28" s="5" t="s">
        <v>8</v>
      </c>
      <c r="C28" s="5" t="s">
        <v>32</v>
      </c>
      <c r="D28" s="31">
        <v>3817.3786922400009</v>
      </c>
      <c r="E28" s="31">
        <v>2640.4582526199993</v>
      </c>
      <c r="F28" s="31">
        <v>3749.5805583899992</v>
      </c>
      <c r="G28" s="31">
        <v>2327.06931777</v>
      </c>
      <c r="H28" s="31">
        <v>2327.3353177700001</v>
      </c>
      <c r="J28"/>
      <c r="K28"/>
      <c r="L28"/>
    </row>
    <row r="29" spans="1:12" s="2" customFormat="1" x14ac:dyDescent="0.25">
      <c r="A29" s="4" t="s">
        <v>33</v>
      </c>
      <c r="B29" s="5" t="s">
        <v>8</v>
      </c>
      <c r="C29" s="5" t="s">
        <v>21</v>
      </c>
      <c r="D29" s="31">
        <v>5103.5894458299999</v>
      </c>
      <c r="E29" s="31">
        <v>9430.4547884999974</v>
      </c>
      <c r="F29" s="31">
        <v>12228.42685867</v>
      </c>
      <c r="G29" s="31">
        <v>6360.1113593599994</v>
      </c>
      <c r="H29" s="31">
        <v>5331.8381791100001</v>
      </c>
      <c r="J29"/>
      <c r="K29"/>
      <c r="L29"/>
    </row>
    <row r="30" spans="1:12" s="17" customFormat="1" x14ac:dyDescent="0.25">
      <c r="A30" s="11" t="s">
        <v>34</v>
      </c>
      <c r="B30" s="12" t="s">
        <v>8</v>
      </c>
      <c r="C30" s="12" t="s">
        <v>22</v>
      </c>
      <c r="D30" s="31">
        <v>1155.46378725</v>
      </c>
      <c r="E30" s="31">
        <v>1398.3077875900001</v>
      </c>
      <c r="F30" s="31">
        <v>1280.1068022300001</v>
      </c>
      <c r="G30" s="31">
        <v>1139.2977556200001</v>
      </c>
      <c r="H30" s="31">
        <v>1160.7829488499999</v>
      </c>
      <c r="J30"/>
      <c r="K30"/>
      <c r="L30"/>
    </row>
    <row r="31" spans="1:12" s="2" customFormat="1" ht="25.5" x14ac:dyDescent="0.25">
      <c r="A31" s="4" t="s">
        <v>35</v>
      </c>
      <c r="B31" s="5" t="s">
        <v>8</v>
      </c>
      <c r="C31" s="5" t="s">
        <v>36</v>
      </c>
      <c r="D31" s="31">
        <v>2473.2036861199999</v>
      </c>
      <c r="E31" s="31">
        <v>840.80224634000001</v>
      </c>
      <c r="F31" s="31">
        <v>1035.4168929400003</v>
      </c>
      <c r="G31" s="31">
        <v>698.01909864000015</v>
      </c>
      <c r="H31" s="31">
        <v>697.88617731000011</v>
      </c>
      <c r="J31"/>
      <c r="K31"/>
      <c r="L31"/>
    </row>
    <row r="32" spans="1:12" s="2" customFormat="1" x14ac:dyDescent="0.25">
      <c r="A32" s="25" t="s">
        <v>71</v>
      </c>
      <c r="B32" s="26" t="s">
        <v>10</v>
      </c>
      <c r="C32" s="26" t="s">
        <v>2</v>
      </c>
      <c r="D32" s="32">
        <f>SUM(D33:D37)</f>
        <v>22961.935949220002</v>
      </c>
      <c r="E32" s="36">
        <f>SUM(E33:E37)</f>
        <v>14454.84174772</v>
      </c>
      <c r="F32" s="36">
        <f t="shared" ref="F32:H32" si="4">SUM(F33:F37)</f>
        <v>15424.08471359</v>
      </c>
      <c r="G32" s="36">
        <f t="shared" si="4"/>
        <v>9541.0545842200008</v>
      </c>
      <c r="H32" s="36">
        <f t="shared" si="4"/>
        <v>6977.7027539499986</v>
      </c>
      <c r="J32"/>
      <c r="K32"/>
      <c r="L32"/>
    </row>
    <row r="33" spans="1:12" s="2" customFormat="1" x14ac:dyDescent="0.25">
      <c r="A33" s="4" t="s">
        <v>37</v>
      </c>
      <c r="B33" s="5" t="s">
        <v>10</v>
      </c>
      <c r="C33" s="5" t="s">
        <v>1</v>
      </c>
      <c r="D33" s="31">
        <v>5200.6577415999991</v>
      </c>
      <c r="E33" s="31">
        <v>5505.0510334300006</v>
      </c>
      <c r="F33" s="31">
        <v>4519.7611200299998</v>
      </c>
      <c r="G33" s="31">
        <v>2825.0847408899999</v>
      </c>
      <c r="H33" s="31">
        <v>305.62810171000001</v>
      </c>
      <c r="J33"/>
      <c r="K33"/>
      <c r="L33"/>
    </row>
    <row r="34" spans="1:12" s="2" customFormat="1" x14ac:dyDescent="0.25">
      <c r="A34" s="4" t="s">
        <v>38</v>
      </c>
      <c r="B34" s="5" t="s">
        <v>10</v>
      </c>
      <c r="C34" s="5" t="s">
        <v>4</v>
      </c>
      <c r="D34" s="31">
        <v>13665.285609480003</v>
      </c>
      <c r="E34" s="31">
        <v>7395.3810330999986</v>
      </c>
      <c r="F34" s="31">
        <v>7592.1826926600006</v>
      </c>
      <c r="G34" s="31">
        <v>5632.7857470299996</v>
      </c>
      <c r="H34" s="31">
        <v>5568.7316002099988</v>
      </c>
      <c r="J34"/>
      <c r="K34"/>
      <c r="L34"/>
    </row>
    <row r="35" spans="1:12" s="2" customFormat="1" x14ac:dyDescent="0.25">
      <c r="A35" s="6" t="s">
        <v>81</v>
      </c>
      <c r="B35" s="5" t="s">
        <v>10</v>
      </c>
      <c r="C35" s="5" t="s">
        <v>6</v>
      </c>
      <c r="D35" s="31">
        <v>1539.6262643299999</v>
      </c>
      <c r="E35" s="31">
        <v>1019.93548175</v>
      </c>
      <c r="F35" s="31">
        <v>743.15821567000012</v>
      </c>
      <c r="G35" s="31">
        <v>470.58821527999999</v>
      </c>
      <c r="H35" s="31">
        <v>434</v>
      </c>
      <c r="J35"/>
      <c r="K35"/>
      <c r="L35"/>
    </row>
    <row r="36" spans="1:12" s="10" customFormat="1" ht="25.5" x14ac:dyDescent="0.25">
      <c r="A36" s="11" t="s">
        <v>39</v>
      </c>
      <c r="B36" s="12" t="s">
        <v>10</v>
      </c>
      <c r="C36" s="12" t="s">
        <v>8</v>
      </c>
      <c r="D36" s="31">
        <v>4.1230000000000002</v>
      </c>
      <c r="E36" s="31">
        <v>7.7833329999999998</v>
      </c>
      <c r="F36" s="31">
        <v>0</v>
      </c>
      <c r="G36" s="31">
        <v>0</v>
      </c>
      <c r="H36" s="31">
        <v>0</v>
      </c>
      <c r="J36"/>
      <c r="K36"/>
      <c r="L36"/>
    </row>
    <row r="37" spans="1:12" s="2" customFormat="1" ht="25.5" x14ac:dyDescent="0.25">
      <c r="A37" s="4" t="s">
        <v>40</v>
      </c>
      <c r="B37" s="5" t="s">
        <v>10</v>
      </c>
      <c r="C37" s="5" t="s">
        <v>10</v>
      </c>
      <c r="D37" s="31">
        <v>2552.24333381</v>
      </c>
      <c r="E37" s="31">
        <v>526.69086644000004</v>
      </c>
      <c r="F37" s="31">
        <v>2568.9826852300002</v>
      </c>
      <c r="G37" s="31">
        <v>612.59588102000009</v>
      </c>
      <c r="H37" s="31">
        <v>669.34305203000008</v>
      </c>
      <c r="J37"/>
      <c r="K37"/>
      <c r="L37"/>
    </row>
    <row r="38" spans="1:12" s="2" customFormat="1" x14ac:dyDescent="0.25">
      <c r="A38" s="25" t="s">
        <v>72</v>
      </c>
      <c r="B38" s="26" t="s">
        <v>12</v>
      </c>
      <c r="C38" s="26" t="s">
        <v>2</v>
      </c>
      <c r="D38" s="32">
        <f>SUM(D39:D41)</f>
        <v>1913.41392361</v>
      </c>
      <c r="E38" s="36">
        <f>SUM(E39:E41)</f>
        <v>1153.7484688</v>
      </c>
      <c r="F38" s="36">
        <f t="shared" ref="F38:H38" si="5">SUM(F39:F41)</f>
        <v>431.26193417000002</v>
      </c>
      <c r="G38" s="36">
        <f t="shared" si="5"/>
        <v>481.18361719999996</v>
      </c>
      <c r="H38" s="36">
        <f t="shared" si="5"/>
        <v>277.11607823999998</v>
      </c>
      <c r="J38"/>
      <c r="K38"/>
      <c r="L38"/>
    </row>
    <row r="39" spans="1:12" s="2" customFormat="1" ht="25.5" x14ac:dyDescent="0.25">
      <c r="A39" s="4" t="s">
        <v>41</v>
      </c>
      <c r="B39" s="5" t="s">
        <v>12</v>
      </c>
      <c r="C39" s="5" t="s">
        <v>6</v>
      </c>
      <c r="D39" s="31">
        <v>133.25774005</v>
      </c>
      <c r="E39" s="31">
        <v>167.74806526</v>
      </c>
      <c r="F39" s="31">
        <v>226.35341119000003</v>
      </c>
      <c r="G39" s="31">
        <v>162.76941836999998</v>
      </c>
      <c r="H39" s="31">
        <v>162.77407940999998</v>
      </c>
      <c r="J39"/>
      <c r="K39"/>
      <c r="L39"/>
    </row>
    <row r="40" spans="1:12" s="2" customFormat="1" ht="25.5" x14ac:dyDescent="0.25">
      <c r="A40" s="4" t="s">
        <v>102</v>
      </c>
      <c r="B40" s="9" t="s">
        <v>12</v>
      </c>
      <c r="C40" s="9" t="s">
        <v>8</v>
      </c>
      <c r="D40" s="31">
        <v>0</v>
      </c>
      <c r="E40" s="31">
        <v>0</v>
      </c>
      <c r="F40" s="31">
        <v>16.3</v>
      </c>
      <c r="G40" s="31">
        <v>2.0594701799999999</v>
      </c>
      <c r="H40" s="31">
        <v>2.0594701799999999</v>
      </c>
      <c r="J40"/>
      <c r="L40"/>
    </row>
    <row r="41" spans="1:12" s="2" customFormat="1" ht="25.5" x14ac:dyDescent="0.25">
      <c r="A41" s="4" t="s">
        <v>42</v>
      </c>
      <c r="B41" s="5" t="s">
        <v>12</v>
      </c>
      <c r="C41" s="5" t="s">
        <v>10</v>
      </c>
      <c r="D41" s="31">
        <v>1780.15618356</v>
      </c>
      <c r="E41" s="31">
        <v>986.00040353999998</v>
      </c>
      <c r="F41" s="31">
        <v>188.60852297999998</v>
      </c>
      <c r="G41" s="31">
        <v>316.35472864999997</v>
      </c>
      <c r="H41" s="31">
        <v>112.28252865</v>
      </c>
      <c r="J41"/>
      <c r="K41"/>
      <c r="L41"/>
    </row>
    <row r="42" spans="1:12" s="2" customFormat="1" x14ac:dyDescent="0.25">
      <c r="A42" s="25" t="s">
        <v>73</v>
      </c>
      <c r="B42" s="26" t="s">
        <v>14</v>
      </c>
      <c r="C42" s="26" t="s">
        <v>2</v>
      </c>
      <c r="D42" s="32">
        <f>SUM(D43:D50)</f>
        <v>26522.051929369994</v>
      </c>
      <c r="E42" s="36">
        <f>SUM(E43:E50)</f>
        <v>27088.637773379996</v>
      </c>
      <c r="F42" s="36">
        <f t="shared" ref="F42:H42" si="6">SUM(F43:F50)</f>
        <v>31876.212539170003</v>
      </c>
      <c r="G42" s="36">
        <f t="shared" si="6"/>
        <v>31167.945491770002</v>
      </c>
      <c r="H42" s="36">
        <f t="shared" si="6"/>
        <v>29732.552599520001</v>
      </c>
      <c r="J42"/>
      <c r="K42"/>
      <c r="L42"/>
    </row>
    <row r="43" spans="1:12" s="2" customFormat="1" x14ac:dyDescent="0.25">
      <c r="A43" s="4" t="s">
        <v>43</v>
      </c>
      <c r="B43" s="5" t="s">
        <v>14</v>
      </c>
      <c r="C43" s="5" t="s">
        <v>1</v>
      </c>
      <c r="D43" s="31">
        <v>315.42357798000006</v>
      </c>
      <c r="E43" s="31">
        <v>79.123206809999999</v>
      </c>
      <c r="F43" s="31">
        <v>8.3993000000000002</v>
      </c>
      <c r="G43" s="31">
        <v>8.9060000000000006</v>
      </c>
      <c r="H43" s="31">
        <v>9.3564000000000007</v>
      </c>
      <c r="J43"/>
      <c r="K43"/>
      <c r="L43"/>
    </row>
    <row r="44" spans="1:12" s="2" customFormat="1" x14ac:dyDescent="0.25">
      <c r="A44" s="4" t="s">
        <v>44</v>
      </c>
      <c r="B44" s="5" t="s">
        <v>14</v>
      </c>
      <c r="C44" s="5" t="s">
        <v>4</v>
      </c>
      <c r="D44" s="31">
        <v>20716.551425229994</v>
      </c>
      <c r="E44" s="31">
        <v>22070.78732512</v>
      </c>
      <c r="F44" s="31">
        <v>25269.684153490001</v>
      </c>
      <c r="G44" s="31">
        <v>25962.241436759999</v>
      </c>
      <c r="H44" s="31">
        <v>24342.0920381</v>
      </c>
      <c r="J44"/>
      <c r="K44"/>
      <c r="L44"/>
    </row>
    <row r="45" spans="1:12" s="2" customFormat="1" x14ac:dyDescent="0.25">
      <c r="A45" s="4" t="s">
        <v>85</v>
      </c>
      <c r="B45" s="5" t="s">
        <v>14</v>
      </c>
      <c r="C45" s="5" t="s">
        <v>6</v>
      </c>
      <c r="D45" s="31">
        <v>520.23909292999997</v>
      </c>
      <c r="E45" s="31">
        <v>470.137</v>
      </c>
      <c r="F45" s="31">
        <v>846.86490000000003</v>
      </c>
      <c r="G45" s="31">
        <v>470.36369999999999</v>
      </c>
      <c r="H45" s="31">
        <v>504.38459999999998</v>
      </c>
      <c r="J45"/>
      <c r="K45"/>
      <c r="L45"/>
    </row>
    <row r="46" spans="1:12" s="2" customFormat="1" x14ac:dyDescent="0.25">
      <c r="A46" s="4" t="s">
        <v>45</v>
      </c>
      <c r="B46" s="5" t="s">
        <v>14</v>
      </c>
      <c r="C46" s="5" t="s">
        <v>8</v>
      </c>
      <c r="D46" s="31">
        <v>2541.6417916000005</v>
      </c>
      <c r="E46" s="31">
        <v>2538.9026061499999</v>
      </c>
      <c r="F46" s="31">
        <v>2847.86833583</v>
      </c>
      <c r="G46" s="31">
        <v>3000.4298229800002</v>
      </c>
      <c r="H46" s="31">
        <v>3183.0380521399998</v>
      </c>
      <c r="J46"/>
      <c r="K46"/>
      <c r="L46"/>
    </row>
    <row r="47" spans="1:12" s="2" customFormat="1" ht="25.5" x14ac:dyDescent="0.25">
      <c r="A47" s="4" t="s">
        <v>46</v>
      </c>
      <c r="B47" s="5" t="s">
        <v>14</v>
      </c>
      <c r="C47" s="5" t="s">
        <v>10</v>
      </c>
      <c r="D47" s="31">
        <v>151.84514670000002</v>
      </c>
      <c r="E47" s="31">
        <v>171.43655457</v>
      </c>
      <c r="F47" s="31">
        <v>190.89020400000001</v>
      </c>
      <c r="G47" s="31">
        <v>206.81037499999999</v>
      </c>
      <c r="H47" s="31">
        <v>224.321449</v>
      </c>
      <c r="J47"/>
      <c r="L47"/>
    </row>
    <row r="48" spans="1:12" s="2" customFormat="1" x14ac:dyDescent="0.25">
      <c r="A48" s="4" t="s">
        <v>89</v>
      </c>
      <c r="B48" s="5" t="s">
        <v>14</v>
      </c>
      <c r="C48" s="5" t="s">
        <v>14</v>
      </c>
      <c r="D48" s="31">
        <v>875.26760177999972</v>
      </c>
      <c r="E48" s="31">
        <v>262.56236346999998</v>
      </c>
      <c r="F48" s="31">
        <v>593.84934999999996</v>
      </c>
      <c r="G48" s="31">
        <v>192.16379702999998</v>
      </c>
      <c r="H48" s="31">
        <v>192.18450027999998</v>
      </c>
      <c r="J48"/>
      <c r="K48"/>
      <c r="L48"/>
    </row>
    <row r="49" spans="1:12" s="10" customFormat="1" ht="25.5" x14ac:dyDescent="0.25">
      <c r="A49" s="19" t="s">
        <v>94</v>
      </c>
      <c r="B49" s="20" t="s">
        <v>14</v>
      </c>
      <c r="C49" s="21" t="s">
        <v>32</v>
      </c>
      <c r="D49" s="31">
        <v>0</v>
      </c>
      <c r="E49" s="31">
        <v>24</v>
      </c>
      <c r="F49" s="31">
        <v>44</v>
      </c>
      <c r="G49" s="31">
        <v>44</v>
      </c>
      <c r="H49" s="31">
        <v>44</v>
      </c>
      <c r="J49" s="14"/>
      <c r="K49" s="14"/>
      <c r="L49" s="14"/>
    </row>
    <row r="50" spans="1:12" s="2" customFormat="1" x14ac:dyDescent="0.25">
      <c r="A50" s="4" t="s">
        <v>47</v>
      </c>
      <c r="B50" s="5" t="s">
        <v>14</v>
      </c>
      <c r="C50" s="5" t="s">
        <v>21</v>
      </c>
      <c r="D50" s="31">
        <v>1401.0832931499997</v>
      </c>
      <c r="E50" s="31">
        <v>1471.68871726</v>
      </c>
      <c r="F50" s="31">
        <v>2074.6562958499999</v>
      </c>
      <c r="G50" s="31">
        <v>1283.03036</v>
      </c>
      <c r="H50" s="31">
        <v>1233.1755599999999</v>
      </c>
      <c r="J50"/>
      <c r="K50"/>
      <c r="L50"/>
    </row>
    <row r="51" spans="1:12" s="2" customFormat="1" x14ac:dyDescent="0.25">
      <c r="A51" s="25" t="s">
        <v>74</v>
      </c>
      <c r="B51" s="26" t="s">
        <v>32</v>
      </c>
      <c r="C51" s="26" t="s">
        <v>2</v>
      </c>
      <c r="D51" s="32">
        <f>SUM(D52:D54)</f>
        <v>3431.8719869000001</v>
      </c>
      <c r="E51" s="36">
        <f>SUM(E52:E54)</f>
        <v>2863.2843301400003</v>
      </c>
      <c r="F51" s="36">
        <f t="shared" ref="F51:H51" si="7">SUM(F52:F54)</f>
        <v>3371.5780921200003</v>
      </c>
      <c r="G51" s="36">
        <f t="shared" si="7"/>
        <v>1704.8664319100001</v>
      </c>
      <c r="H51" s="36">
        <f t="shared" si="7"/>
        <v>1751.4598527599999</v>
      </c>
      <c r="J51"/>
      <c r="K51"/>
      <c r="L51"/>
    </row>
    <row r="52" spans="1:12" s="2" customFormat="1" x14ac:dyDescent="0.25">
      <c r="A52" s="4" t="s">
        <v>48</v>
      </c>
      <c r="B52" s="5" t="s">
        <v>32</v>
      </c>
      <c r="C52" s="5" t="s">
        <v>1</v>
      </c>
      <c r="D52" s="31">
        <v>3045.9659666100001</v>
      </c>
      <c r="E52" s="31">
        <v>2454.0576816500002</v>
      </c>
      <c r="F52" s="31">
        <v>2899.8618415100004</v>
      </c>
      <c r="G52" s="31">
        <v>1249.7640443600001</v>
      </c>
      <c r="H52" s="31">
        <v>1296.06431974</v>
      </c>
      <c r="J52"/>
      <c r="K52"/>
      <c r="L52"/>
    </row>
    <row r="53" spans="1:12" s="2" customFormat="1" x14ac:dyDescent="0.25">
      <c r="A53" s="4" t="s">
        <v>91</v>
      </c>
      <c r="B53" s="5" t="s">
        <v>32</v>
      </c>
      <c r="C53" s="9" t="s">
        <v>4</v>
      </c>
      <c r="D53" s="31">
        <v>12.623559</v>
      </c>
      <c r="E53" s="31">
        <v>2</v>
      </c>
      <c r="F53" s="31">
        <v>22</v>
      </c>
      <c r="G53" s="31">
        <v>22</v>
      </c>
      <c r="H53" s="31">
        <v>22</v>
      </c>
      <c r="J53"/>
      <c r="K53"/>
      <c r="L53"/>
    </row>
    <row r="54" spans="1:12" s="2" customFormat="1" ht="25.5" x14ac:dyDescent="0.25">
      <c r="A54" s="4" t="s">
        <v>49</v>
      </c>
      <c r="B54" s="5" t="s">
        <v>32</v>
      </c>
      <c r="C54" s="5" t="s">
        <v>8</v>
      </c>
      <c r="D54" s="31">
        <v>373.28246129000001</v>
      </c>
      <c r="E54" s="31">
        <v>407.22664849</v>
      </c>
      <c r="F54" s="31">
        <v>449.71625061000003</v>
      </c>
      <c r="G54" s="31">
        <v>433.10238755</v>
      </c>
      <c r="H54" s="31">
        <v>433.39553301999996</v>
      </c>
      <c r="J54"/>
      <c r="K54"/>
      <c r="L54"/>
    </row>
    <row r="55" spans="1:12" s="2" customFormat="1" x14ac:dyDescent="0.25">
      <c r="A55" s="25" t="s">
        <v>75</v>
      </c>
      <c r="B55" s="26" t="s">
        <v>21</v>
      </c>
      <c r="C55" s="26" t="s">
        <v>2</v>
      </c>
      <c r="D55" s="32">
        <f>SUM(D56:D61)</f>
        <v>14238.92254037</v>
      </c>
      <c r="E55" s="36">
        <f>SUM(E56:E61)</f>
        <v>12135.420765909999</v>
      </c>
      <c r="F55" s="36">
        <f t="shared" ref="F55:H55" si="8">SUM(F56:F61)</f>
        <v>13247.971859869998</v>
      </c>
      <c r="G55" s="36">
        <f t="shared" si="8"/>
        <v>10848.153574300002</v>
      </c>
      <c r="H55" s="36">
        <f t="shared" si="8"/>
        <v>9838.4624209900012</v>
      </c>
      <c r="J55"/>
      <c r="K55"/>
      <c r="L55"/>
    </row>
    <row r="56" spans="1:12" s="2" customFormat="1" x14ac:dyDescent="0.25">
      <c r="A56" s="4" t="s">
        <v>50</v>
      </c>
      <c r="B56" s="5" t="s">
        <v>21</v>
      </c>
      <c r="C56" s="5" t="s">
        <v>1</v>
      </c>
      <c r="D56" s="31">
        <v>2024.0108582100002</v>
      </c>
      <c r="E56" s="31">
        <v>2295.5137516999998</v>
      </c>
      <c r="F56" s="31">
        <v>2285.620629</v>
      </c>
      <c r="G56" s="31">
        <v>2289.8472339999998</v>
      </c>
      <c r="H56" s="31">
        <v>2355.929408</v>
      </c>
      <c r="J56"/>
      <c r="K56"/>
      <c r="L56"/>
    </row>
    <row r="57" spans="1:12" s="2" customFormat="1" x14ac:dyDescent="0.25">
      <c r="A57" s="4" t="s">
        <v>51</v>
      </c>
      <c r="B57" s="5" t="s">
        <v>21</v>
      </c>
      <c r="C57" s="5" t="s">
        <v>4</v>
      </c>
      <c r="D57" s="31">
        <v>2985.7565027699998</v>
      </c>
      <c r="E57" s="31">
        <v>3114.5355255099998</v>
      </c>
      <c r="F57" s="31">
        <v>3276.6367796999998</v>
      </c>
      <c r="G57" s="31">
        <v>3290.2423431100001</v>
      </c>
      <c r="H57" s="31">
        <v>2734.2995126700002</v>
      </c>
      <c r="J57"/>
      <c r="K57"/>
      <c r="L57"/>
    </row>
    <row r="58" spans="1:12" s="2" customFormat="1" ht="25.5" x14ac:dyDescent="0.25">
      <c r="A58" s="4" t="s">
        <v>52</v>
      </c>
      <c r="B58" s="5" t="s">
        <v>21</v>
      </c>
      <c r="C58" s="5" t="s">
        <v>6</v>
      </c>
      <c r="D58" s="31">
        <v>64.150098130000003</v>
      </c>
      <c r="E58" s="31">
        <v>67.736559999999997</v>
      </c>
      <c r="F58" s="31">
        <v>73.283832000000004</v>
      </c>
      <c r="G58" s="31">
        <v>73.750585000000001</v>
      </c>
      <c r="H58" s="31">
        <v>76.801833000000002</v>
      </c>
      <c r="J58"/>
      <c r="L58"/>
    </row>
    <row r="59" spans="1:12" s="2" customFormat="1" x14ac:dyDescent="0.25">
      <c r="A59" s="4" t="s">
        <v>53</v>
      </c>
      <c r="B59" s="5" t="s">
        <v>21</v>
      </c>
      <c r="C59" s="5" t="s">
        <v>8</v>
      </c>
      <c r="D59" s="31">
        <v>311.84722316999995</v>
      </c>
      <c r="E59" s="31">
        <v>353.66076399999997</v>
      </c>
      <c r="F59" s="31">
        <v>418.867525</v>
      </c>
      <c r="G59" s="31">
        <v>435.35950500000001</v>
      </c>
      <c r="H59" s="31">
        <v>452.31347599999998</v>
      </c>
      <c r="J59"/>
      <c r="K59"/>
      <c r="L59"/>
    </row>
    <row r="60" spans="1:12" s="2" customFormat="1" ht="25.5" x14ac:dyDescent="0.25">
      <c r="A60" s="4" t="s">
        <v>54</v>
      </c>
      <c r="B60" s="5" t="s">
        <v>21</v>
      </c>
      <c r="C60" s="5" t="s">
        <v>12</v>
      </c>
      <c r="D60" s="31">
        <v>265.69489005999998</v>
      </c>
      <c r="E60" s="31">
        <v>310.57558999999998</v>
      </c>
      <c r="F60" s="31">
        <v>348.986155</v>
      </c>
      <c r="G60" s="31">
        <v>353.11471399999999</v>
      </c>
      <c r="H60" s="31">
        <v>364.15624800000001</v>
      </c>
      <c r="J60"/>
      <c r="K60"/>
      <c r="L60"/>
    </row>
    <row r="61" spans="1:12" s="2" customFormat="1" x14ac:dyDescent="0.25">
      <c r="A61" s="4" t="s">
        <v>55</v>
      </c>
      <c r="B61" s="5" t="s">
        <v>21</v>
      </c>
      <c r="C61" s="5" t="s">
        <v>21</v>
      </c>
      <c r="D61" s="31">
        <v>8587.4629680300004</v>
      </c>
      <c r="E61" s="31">
        <v>5993.3985746999997</v>
      </c>
      <c r="F61" s="31">
        <v>6844.5769391699987</v>
      </c>
      <c r="G61" s="31">
        <v>4405.8391931900005</v>
      </c>
      <c r="H61" s="31">
        <v>3854.96194332</v>
      </c>
      <c r="J61"/>
      <c r="K61"/>
      <c r="L61"/>
    </row>
    <row r="62" spans="1:12" s="2" customFormat="1" x14ac:dyDescent="0.25">
      <c r="A62" s="25" t="s">
        <v>76</v>
      </c>
      <c r="B62" s="26" t="s">
        <v>22</v>
      </c>
      <c r="C62" s="26" t="s">
        <v>2</v>
      </c>
      <c r="D62" s="32">
        <f>SUM(D63:D67)</f>
        <v>29008.682385920001</v>
      </c>
      <c r="E62" s="36">
        <f>SUM(E63:E67)</f>
        <v>30636.11432669</v>
      </c>
      <c r="F62" s="36">
        <f t="shared" ref="F62:H62" si="9">SUM(F63:F67)</f>
        <v>32442.98501457</v>
      </c>
      <c r="G62" s="36">
        <f t="shared" si="9"/>
        <v>32573.369444569998</v>
      </c>
      <c r="H62" s="36">
        <f t="shared" si="9"/>
        <v>35482.383756569994</v>
      </c>
      <c r="J62"/>
      <c r="K62"/>
      <c r="L62"/>
    </row>
    <row r="63" spans="1:12" s="2" customFormat="1" ht="15.75" customHeight="1" x14ac:dyDescent="0.25">
      <c r="A63" s="4" t="s">
        <v>56</v>
      </c>
      <c r="B63" s="5" t="s">
        <v>22</v>
      </c>
      <c r="C63" s="5" t="s">
        <v>1</v>
      </c>
      <c r="D63" s="31">
        <v>2068.2628136600001</v>
      </c>
      <c r="E63" s="31">
        <v>2102.7132139999999</v>
      </c>
      <c r="F63" s="31">
        <v>2994.5117</v>
      </c>
      <c r="G63" s="31">
        <v>3457.5091000000002</v>
      </c>
      <c r="H63" s="31">
        <v>4506.982</v>
      </c>
      <c r="J63"/>
      <c r="K63"/>
      <c r="L63"/>
    </row>
    <row r="64" spans="1:12" s="2" customFormat="1" x14ac:dyDescent="0.25">
      <c r="A64" s="4" t="s">
        <v>57</v>
      </c>
      <c r="B64" s="5" t="s">
        <v>22</v>
      </c>
      <c r="C64" s="5" t="s">
        <v>4</v>
      </c>
      <c r="D64" s="31">
        <v>4227.6151445600008</v>
      </c>
      <c r="E64" s="31">
        <v>4786.5662000000002</v>
      </c>
      <c r="F64" s="31">
        <v>5556.8261000000002</v>
      </c>
      <c r="G64" s="31">
        <v>5188.1840000000002</v>
      </c>
      <c r="H64" s="31">
        <v>5275.7708000000002</v>
      </c>
      <c r="J64"/>
      <c r="K64"/>
      <c r="L64"/>
    </row>
    <row r="65" spans="1:12" s="2" customFormat="1" x14ac:dyDescent="0.25">
      <c r="A65" s="4" t="s">
        <v>58</v>
      </c>
      <c r="B65" s="5" t="s">
        <v>22</v>
      </c>
      <c r="C65" s="5" t="s">
        <v>6</v>
      </c>
      <c r="D65" s="31">
        <v>14605.66965691</v>
      </c>
      <c r="E65" s="31">
        <v>16389.013593529999</v>
      </c>
      <c r="F65" s="31">
        <v>16831.401230259999</v>
      </c>
      <c r="G65" s="31">
        <v>16780.34719095</v>
      </c>
      <c r="H65" s="31">
        <v>17324.699235949996</v>
      </c>
      <c r="J65"/>
      <c r="L65"/>
    </row>
    <row r="66" spans="1:12" s="2" customFormat="1" x14ac:dyDescent="0.25">
      <c r="A66" s="4" t="s">
        <v>59</v>
      </c>
      <c r="B66" s="5" t="s">
        <v>22</v>
      </c>
      <c r="C66" s="5" t="s">
        <v>8</v>
      </c>
      <c r="D66" s="31">
        <v>7842.1347730199986</v>
      </c>
      <c r="E66" s="31">
        <v>7119.1236870400007</v>
      </c>
      <c r="F66" s="31">
        <v>6811.7636467000002</v>
      </c>
      <c r="G66" s="31">
        <v>6899.1704410099992</v>
      </c>
      <c r="H66" s="31">
        <v>8133.8024310099991</v>
      </c>
      <c r="J66"/>
      <c r="K66"/>
      <c r="L66"/>
    </row>
    <row r="67" spans="1:12" s="2" customFormat="1" x14ac:dyDescent="0.25">
      <c r="A67" s="4" t="s">
        <v>60</v>
      </c>
      <c r="B67" s="5" t="s">
        <v>22</v>
      </c>
      <c r="C67" s="5" t="s">
        <v>12</v>
      </c>
      <c r="D67" s="31">
        <v>264.99999776999999</v>
      </c>
      <c r="E67" s="31">
        <v>238.69763212000001</v>
      </c>
      <c r="F67" s="31">
        <v>248.48233761</v>
      </c>
      <c r="G67" s="31">
        <v>248.15871261000001</v>
      </c>
      <c r="H67" s="31">
        <v>241.12928961</v>
      </c>
      <c r="J67"/>
      <c r="K67"/>
      <c r="L67"/>
    </row>
    <row r="68" spans="1:12" s="2" customFormat="1" x14ac:dyDescent="0.25">
      <c r="A68" s="25" t="s">
        <v>77</v>
      </c>
      <c r="B68" s="26" t="s">
        <v>16</v>
      </c>
      <c r="C68" s="26" t="s">
        <v>2</v>
      </c>
      <c r="D68" s="32">
        <f>SUM(D69:D71)</f>
        <v>2719.74774106</v>
      </c>
      <c r="E68" s="36">
        <f>SUM(E69:E71)</f>
        <v>1966.5444506700001</v>
      </c>
      <c r="F68" s="36">
        <f t="shared" ref="F68:H68" si="10">SUM(F69:F71)</f>
        <v>3539.4277986500001</v>
      </c>
      <c r="G68" s="36">
        <f t="shared" si="10"/>
        <v>2142.0130627500002</v>
      </c>
      <c r="H68" s="36">
        <f t="shared" si="10"/>
        <v>1820.9905658099999</v>
      </c>
      <c r="J68"/>
      <c r="K68"/>
      <c r="L68"/>
    </row>
    <row r="69" spans="1:12" s="2" customFormat="1" x14ac:dyDescent="0.25">
      <c r="A69" s="4" t="s">
        <v>61</v>
      </c>
      <c r="B69" s="5" t="s">
        <v>16</v>
      </c>
      <c r="C69" s="5" t="s">
        <v>4</v>
      </c>
      <c r="D69" s="31">
        <v>276.38487056000002</v>
      </c>
      <c r="E69" s="31">
        <v>164.42178546999997</v>
      </c>
      <c r="F69" s="31">
        <v>484.76715695999997</v>
      </c>
      <c r="G69" s="31">
        <v>294.24218119</v>
      </c>
      <c r="H69" s="31">
        <v>204.48536467999998</v>
      </c>
      <c r="J69"/>
      <c r="K69"/>
      <c r="L69"/>
    </row>
    <row r="70" spans="1:12" s="2" customFormat="1" x14ac:dyDescent="0.25">
      <c r="A70" s="4" t="s">
        <v>62</v>
      </c>
      <c r="B70" s="5" t="s">
        <v>16</v>
      </c>
      <c r="C70" s="5" t="s">
        <v>6</v>
      </c>
      <c r="D70" s="31">
        <v>1388.7595920399999</v>
      </c>
      <c r="E70" s="31">
        <v>1220.8563079400001</v>
      </c>
      <c r="F70" s="31">
        <v>1559.13609546</v>
      </c>
      <c r="G70" s="31">
        <v>1230.1710183500002</v>
      </c>
      <c r="H70" s="31">
        <v>1185.4237667499999</v>
      </c>
      <c r="J70"/>
      <c r="K70"/>
      <c r="L70"/>
    </row>
    <row r="71" spans="1:12" s="2" customFormat="1" ht="25.5" x14ac:dyDescent="0.25">
      <c r="A71" s="4" t="s">
        <v>63</v>
      </c>
      <c r="B71" s="5" t="s">
        <v>16</v>
      </c>
      <c r="C71" s="5" t="s">
        <v>10</v>
      </c>
      <c r="D71" s="31">
        <v>1054.60327846</v>
      </c>
      <c r="E71" s="31">
        <v>581.26635725999995</v>
      </c>
      <c r="F71" s="31">
        <v>1495.5245462299999</v>
      </c>
      <c r="G71" s="31">
        <v>617.59986321000008</v>
      </c>
      <c r="H71" s="31">
        <v>431.08143438000002</v>
      </c>
      <c r="J71"/>
      <c r="K71"/>
      <c r="L71"/>
    </row>
    <row r="72" spans="1:12" s="2" customFormat="1" x14ac:dyDescent="0.25">
      <c r="A72" s="25" t="s">
        <v>78</v>
      </c>
      <c r="B72" s="26" t="s">
        <v>36</v>
      </c>
      <c r="C72" s="26" t="s">
        <v>2</v>
      </c>
      <c r="D72" s="32">
        <f>SUM(D73:D74)</f>
        <v>193.59256900999998</v>
      </c>
      <c r="E72" s="36">
        <f>SUM(E73:E74)</f>
        <v>180.86796763000001</v>
      </c>
      <c r="F72" s="36">
        <f t="shared" ref="F72:H72" si="11">SUM(F73:F74)</f>
        <v>233.3547762</v>
      </c>
      <c r="G72" s="36">
        <f t="shared" si="11"/>
        <v>153.34442100000001</v>
      </c>
      <c r="H72" s="36">
        <f t="shared" si="11"/>
        <v>156.22446479000001</v>
      </c>
      <c r="J72"/>
      <c r="K72"/>
      <c r="L72"/>
    </row>
    <row r="73" spans="1:12" s="2" customFormat="1" x14ac:dyDescent="0.25">
      <c r="A73" s="4" t="s">
        <v>64</v>
      </c>
      <c r="B73" s="5" t="s">
        <v>36</v>
      </c>
      <c r="C73" s="5" t="s">
        <v>4</v>
      </c>
      <c r="D73" s="31">
        <v>49.437772129999992</v>
      </c>
      <c r="E73" s="31">
        <v>47.246421220000002</v>
      </c>
      <c r="F73" s="31">
        <v>56.584409739999998</v>
      </c>
      <c r="G73" s="31">
        <v>57.426020999999999</v>
      </c>
      <c r="H73" s="31">
        <v>60.306064790000001</v>
      </c>
      <c r="J73"/>
      <c r="K73"/>
      <c r="L73"/>
    </row>
    <row r="74" spans="1:12" s="2" customFormat="1" ht="25.5" x14ac:dyDescent="0.25">
      <c r="A74" s="4" t="s">
        <v>90</v>
      </c>
      <c r="B74" s="5" t="s">
        <v>36</v>
      </c>
      <c r="C74" s="9" t="s">
        <v>8</v>
      </c>
      <c r="D74" s="31">
        <v>144.15479687999999</v>
      </c>
      <c r="E74" s="31">
        <v>133.62154641000001</v>
      </c>
      <c r="F74" s="31">
        <v>176.77036645999999</v>
      </c>
      <c r="G74" s="31">
        <v>95.918400000000005</v>
      </c>
      <c r="H74" s="31">
        <v>95.918400000000005</v>
      </c>
      <c r="J74"/>
      <c r="K74"/>
      <c r="L74"/>
    </row>
    <row r="75" spans="1:12" s="2" customFormat="1" ht="25.5" x14ac:dyDescent="0.25">
      <c r="A75" s="28" t="s">
        <v>98</v>
      </c>
      <c r="B75" s="27" t="s">
        <v>18</v>
      </c>
      <c r="C75" s="27" t="s">
        <v>2</v>
      </c>
      <c r="D75" s="32">
        <f>SUM(D76)</f>
        <v>12.72027941</v>
      </c>
      <c r="E75" s="36">
        <f>SUM(E76)</f>
        <v>353.55106999999998</v>
      </c>
      <c r="F75" s="36">
        <f t="shared" ref="F75:H75" si="12">SUM(F76)</f>
        <v>1037.374</v>
      </c>
      <c r="G75" s="36">
        <f t="shared" si="12"/>
        <v>971.58299999999997</v>
      </c>
      <c r="H75" s="36">
        <f t="shared" si="12"/>
        <v>964.37599999999998</v>
      </c>
      <c r="J75"/>
      <c r="K75"/>
      <c r="L75"/>
    </row>
    <row r="76" spans="1:12" s="2" customFormat="1" ht="25.5" x14ac:dyDescent="0.25">
      <c r="A76" s="4" t="s">
        <v>99</v>
      </c>
      <c r="B76" s="5" t="s">
        <v>18</v>
      </c>
      <c r="C76" s="5" t="s">
        <v>1</v>
      </c>
      <c r="D76" s="31">
        <v>12.72027941</v>
      </c>
      <c r="E76" s="31">
        <v>353.55106999999998</v>
      </c>
      <c r="F76" s="31">
        <v>1037.374</v>
      </c>
      <c r="G76" s="31">
        <v>971.58299999999997</v>
      </c>
      <c r="H76" s="31">
        <v>964.37599999999998</v>
      </c>
      <c r="J76"/>
      <c r="K76"/>
      <c r="L76"/>
    </row>
    <row r="77" spans="1:12" s="2" customFormat="1" ht="38.25" x14ac:dyDescent="0.25">
      <c r="A77" s="28" t="s">
        <v>79</v>
      </c>
      <c r="B77" s="27" t="s">
        <v>25</v>
      </c>
      <c r="C77" s="27" t="s">
        <v>2</v>
      </c>
      <c r="D77" s="33">
        <f>SUM(D78:D80)</f>
        <v>8535.1978968599997</v>
      </c>
      <c r="E77" s="36">
        <f>SUM(E78:E80)</f>
        <v>8728.1933654000004</v>
      </c>
      <c r="F77" s="36">
        <f t="shared" ref="F77:H77" si="13">SUM(F78:F80)</f>
        <v>9233.885631000001</v>
      </c>
      <c r="G77" s="36">
        <f t="shared" si="13"/>
        <v>9370.0672020000002</v>
      </c>
      <c r="H77" s="36">
        <f t="shared" si="13"/>
        <v>9697.1017510000001</v>
      </c>
      <c r="J77"/>
      <c r="K77"/>
      <c r="L77"/>
    </row>
    <row r="78" spans="1:12" s="2" customFormat="1" ht="38.25" x14ac:dyDescent="0.25">
      <c r="A78" s="4" t="s">
        <v>65</v>
      </c>
      <c r="B78" s="5" t="s">
        <v>25</v>
      </c>
      <c r="C78" s="5" t="s">
        <v>1</v>
      </c>
      <c r="D78" s="31">
        <v>2761.134309</v>
      </c>
      <c r="E78" s="31">
        <v>2772.5861129999998</v>
      </c>
      <c r="F78" s="31">
        <v>2787.3433490000002</v>
      </c>
      <c r="G78" s="31">
        <v>2787.3433490000002</v>
      </c>
      <c r="H78" s="31">
        <v>2787.3433490000002</v>
      </c>
      <c r="J78"/>
      <c r="K78"/>
      <c r="L78"/>
    </row>
    <row r="79" spans="1:12" s="2" customFormat="1" x14ac:dyDescent="0.25">
      <c r="A79" s="4" t="s">
        <v>66</v>
      </c>
      <c r="B79" s="5" t="s">
        <v>25</v>
      </c>
      <c r="C79" s="5" t="s">
        <v>4</v>
      </c>
      <c r="D79" s="31">
        <v>3101.3345690000001</v>
      </c>
      <c r="E79" s="31">
        <v>3099.0434369999998</v>
      </c>
      <c r="F79" s="31">
        <v>3081.9352319999998</v>
      </c>
      <c r="G79" s="31">
        <v>2968.498634</v>
      </c>
      <c r="H79" s="31">
        <v>2965.6289569999999</v>
      </c>
      <c r="J79"/>
      <c r="K79"/>
      <c r="L79"/>
    </row>
    <row r="80" spans="1:12" ht="25.5" x14ac:dyDescent="0.25">
      <c r="A80" s="4" t="s">
        <v>67</v>
      </c>
      <c r="B80" s="5" t="s">
        <v>25</v>
      </c>
      <c r="C80" s="5" t="s">
        <v>6</v>
      </c>
      <c r="D80" s="31">
        <v>2672.72901886</v>
      </c>
      <c r="E80" s="31">
        <v>2856.5638154000003</v>
      </c>
      <c r="F80" s="31">
        <v>3364.6070500000001</v>
      </c>
      <c r="G80" s="31">
        <v>3614.2252189999999</v>
      </c>
      <c r="H80" s="31">
        <v>3944.129445</v>
      </c>
    </row>
    <row r="81" spans="1:8" s="1" customFormat="1" x14ac:dyDescent="0.25">
      <c r="A81" s="29" t="s">
        <v>80</v>
      </c>
      <c r="B81" s="30" t="s">
        <v>2</v>
      </c>
      <c r="C81" s="30" t="s">
        <v>2</v>
      </c>
      <c r="D81" s="34">
        <f>D4+D13+D15+D21+D32+D38+D42+D51+D55+D62+D68+D72+D75+D77</f>
        <v>130855.63397373</v>
      </c>
      <c r="E81" s="37">
        <f>E4+E13+E15+E21+E32+E38+E42+E51+E55+E62+E68+E72+E75+E77</f>
        <v>126403.20233444998</v>
      </c>
      <c r="F81" s="37">
        <f t="shared" ref="F81:H81" si="14">F4+F13+F15+F21+F32+F38+F42+F51+F55+F62+F68+F72+F75+F77</f>
        <v>142791.31467004004</v>
      </c>
      <c r="G81" s="37">
        <f t="shared" si="14"/>
        <v>118725.94520674001</v>
      </c>
      <c r="H81" s="37">
        <f t="shared" si="14"/>
        <v>115476.84555028999</v>
      </c>
    </row>
    <row r="82" spans="1:8" s="14" customFormat="1" x14ac:dyDescent="0.25">
      <c r="A82" s="15"/>
      <c r="B82" s="15"/>
      <c r="C82" s="15"/>
      <c r="D82" s="13"/>
      <c r="E82" s="13"/>
      <c r="F82" s="13"/>
      <c r="G82" s="13"/>
      <c r="H82" s="13"/>
    </row>
    <row r="83" spans="1:8" s="14" customFormat="1" x14ac:dyDescent="0.25">
      <c r="A83" s="15"/>
      <c r="B83" s="15"/>
      <c r="C83" s="15"/>
      <c r="D83" s="24"/>
      <c r="E83" s="15"/>
      <c r="F83" s="15"/>
      <c r="G83" s="15"/>
      <c r="H83" s="15"/>
    </row>
    <row r="84" spans="1:8" s="14" customFormat="1" x14ac:dyDescent="0.25">
      <c r="A84" s="15"/>
      <c r="B84" s="15"/>
      <c r="C84" s="15"/>
      <c r="D84" s="16"/>
      <c r="E84" s="16"/>
      <c r="F84" s="16"/>
      <c r="G84" s="16"/>
      <c r="H84" s="16"/>
    </row>
    <row r="85" spans="1:8" s="14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s="14" customFormat="1" x14ac:dyDescent="0.25">
      <c r="A86" s="15"/>
      <c r="B86" s="15"/>
      <c r="C86" s="15"/>
      <c r="D86" s="18"/>
      <c r="E86" s="41"/>
      <c r="F86" s="41"/>
      <c r="G86" s="41"/>
      <c r="H86" s="41"/>
    </row>
    <row r="87" spans="1:8" s="14" customFormat="1" x14ac:dyDescent="0.25">
      <c r="A87" s="15"/>
      <c r="B87" s="15"/>
      <c r="C87" s="15"/>
      <c r="D87" s="15"/>
      <c r="E87" s="35"/>
      <c r="F87" s="35"/>
      <c r="G87" s="35"/>
      <c r="H87" s="35"/>
    </row>
    <row r="88" spans="1:8" s="14" customFormat="1" x14ac:dyDescent="0.25">
      <c r="A88" s="15"/>
      <c r="B88" s="15"/>
      <c r="C88" s="15"/>
      <c r="D88" s="18"/>
      <c r="E88" s="18"/>
      <c r="F88" s="18"/>
      <c r="G88" s="18"/>
      <c r="H88" s="18"/>
    </row>
    <row r="89" spans="1:8" s="14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s="14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s="14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s="14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s="14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s="14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s="14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s="14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s="14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s="14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s="14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s="14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s="14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s="14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s="14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s="14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s="14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s="14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s="14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s="14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s="14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s="14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s="14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s="14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s="14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s="14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s="14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s="14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s="14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s="14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s="14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s="14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s="14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s="14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s="14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s="14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s="14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s="14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s="14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s="14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s="14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s="14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s="14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s="14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s="14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s="14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s="14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s="14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s="14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s="14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s="14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s="14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s="14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s="14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s="14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s="14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s="14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s="14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s="14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s="14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s="14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s="14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s="14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s="14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s="14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s="14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s="14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s="14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s="14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s="14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s="14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s="14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s="14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s="14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s="14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s="14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s="14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s="14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s="14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s="14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s="14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s="14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s="14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s="14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s="14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s="14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s="14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s="14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s="14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s="14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s="14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s="14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s="14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s="14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s="14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s="14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s="14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s="14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s="14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s="14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s="14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s="14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s="14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s="14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s="14" customFormat="1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s="14" customFormat="1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s="14" customFormat="1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s="14" customFormat="1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s="14" customFormat="1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s="14" customFormat="1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s="14" customFormat="1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s="14" customFormat="1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s="14" customFormat="1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s="14" customFormat="1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s="14" customFormat="1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s="14" customFormat="1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s="14" customFormat="1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s="14" customFormat="1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s="14" customFormat="1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s="14" customFormat="1" x14ac:dyDescent="0.25">
      <c r="A208" s="15"/>
      <c r="B208" s="15"/>
      <c r="C208" s="15"/>
      <c r="D208" s="15"/>
      <c r="E208" s="15"/>
      <c r="F208" s="15"/>
      <c r="G208" s="15"/>
      <c r="H208" s="15"/>
    </row>
    <row r="209" spans="1:8" s="14" customFormat="1" x14ac:dyDescent="0.25">
      <c r="A209" s="15"/>
      <c r="B209" s="15"/>
      <c r="C209" s="15"/>
      <c r="D209" s="15"/>
      <c r="E209" s="15"/>
      <c r="F209" s="15"/>
      <c r="G209" s="15"/>
      <c r="H209" s="15"/>
    </row>
    <row r="210" spans="1:8" s="14" customFormat="1" x14ac:dyDescent="0.25">
      <c r="A210" s="15"/>
      <c r="B210" s="15"/>
      <c r="C210" s="15"/>
      <c r="D210" s="15"/>
      <c r="E210" s="15"/>
      <c r="F210" s="15"/>
      <c r="G210" s="15"/>
      <c r="H210" s="15"/>
    </row>
    <row r="211" spans="1:8" s="14" customFormat="1" x14ac:dyDescent="0.25">
      <c r="A211" s="15"/>
      <c r="B211" s="15"/>
      <c r="C211" s="15"/>
      <c r="D211" s="15"/>
      <c r="E211" s="15"/>
      <c r="F211" s="15"/>
      <c r="G211" s="15"/>
      <c r="H211" s="15"/>
    </row>
    <row r="212" spans="1:8" s="14" customFormat="1" x14ac:dyDescent="0.25">
      <c r="A212" s="15"/>
      <c r="B212" s="15"/>
      <c r="C212" s="15"/>
      <c r="D212" s="15"/>
      <c r="E212" s="15"/>
      <c r="F212" s="15"/>
      <c r="G212" s="15"/>
      <c r="H212" s="15"/>
    </row>
    <row r="213" spans="1:8" s="14" customFormat="1" x14ac:dyDescent="0.25">
      <c r="A213" s="15"/>
      <c r="B213" s="15"/>
      <c r="C213" s="15"/>
      <c r="D213" s="15"/>
      <c r="E213" s="15"/>
      <c r="F213" s="15"/>
      <c r="G213" s="15"/>
      <c r="H213" s="15"/>
    </row>
    <row r="214" spans="1:8" s="14" customFormat="1" x14ac:dyDescent="0.25">
      <c r="A214" s="15"/>
      <c r="B214" s="15"/>
      <c r="C214" s="15"/>
      <c r="D214" s="15"/>
      <c r="E214" s="15"/>
      <c r="F214" s="15"/>
      <c r="G214" s="15"/>
      <c r="H214" s="15"/>
    </row>
    <row r="215" spans="1:8" s="14" customFormat="1" x14ac:dyDescent="0.25">
      <c r="A215" s="15"/>
      <c r="B215" s="15"/>
      <c r="C215" s="15"/>
      <c r="D215" s="15"/>
      <c r="E215" s="15"/>
      <c r="F215" s="15"/>
      <c r="G215" s="15"/>
      <c r="H215" s="15"/>
    </row>
    <row r="216" spans="1:8" s="14" customFormat="1" x14ac:dyDescent="0.25">
      <c r="A216" s="15"/>
      <c r="B216" s="15"/>
      <c r="C216" s="15"/>
      <c r="D216" s="15"/>
      <c r="E216" s="15"/>
      <c r="F216" s="15"/>
      <c r="G216" s="15"/>
      <c r="H216" s="15"/>
    </row>
    <row r="217" spans="1:8" s="14" customFormat="1" x14ac:dyDescent="0.25">
      <c r="A217" s="15"/>
      <c r="B217" s="15"/>
      <c r="C217" s="15"/>
      <c r="D217" s="15"/>
      <c r="E217" s="15"/>
      <c r="F217" s="15"/>
      <c r="G217" s="15"/>
      <c r="H217" s="15"/>
    </row>
    <row r="218" spans="1:8" s="14" customFormat="1" x14ac:dyDescent="0.25">
      <c r="A218" s="15"/>
      <c r="B218" s="15"/>
      <c r="C218" s="15"/>
      <c r="D218" s="15"/>
      <c r="E218" s="15"/>
      <c r="F218" s="15"/>
      <c r="G218" s="15"/>
      <c r="H218" s="15"/>
    </row>
    <row r="219" spans="1:8" s="14" customFormat="1" x14ac:dyDescent="0.25">
      <c r="A219" s="15"/>
      <c r="B219" s="15"/>
      <c r="C219" s="15"/>
      <c r="D219" s="15"/>
      <c r="E219" s="15"/>
      <c r="F219" s="15"/>
      <c r="G219" s="15"/>
      <c r="H219" s="15"/>
    </row>
    <row r="220" spans="1:8" s="14" customFormat="1" x14ac:dyDescent="0.25">
      <c r="A220" s="15"/>
      <c r="B220" s="15"/>
      <c r="C220" s="15"/>
      <c r="D220" s="15"/>
      <c r="E220" s="15"/>
      <c r="F220" s="15"/>
      <c r="G220" s="15"/>
      <c r="H220" s="15"/>
    </row>
    <row r="221" spans="1:8" s="14" customFormat="1" x14ac:dyDescent="0.25">
      <c r="A221" s="15"/>
      <c r="B221" s="15"/>
      <c r="C221" s="15"/>
      <c r="D221" s="15"/>
      <c r="E221" s="15"/>
      <c r="F221" s="15"/>
      <c r="G221" s="15"/>
      <c r="H221" s="15"/>
    </row>
    <row r="222" spans="1:8" s="14" customFormat="1" x14ac:dyDescent="0.25">
      <c r="A222" s="15"/>
      <c r="B222" s="15"/>
      <c r="C222" s="15"/>
      <c r="D222" s="15"/>
      <c r="E222" s="15"/>
      <c r="F222" s="15"/>
      <c r="G222" s="15"/>
      <c r="H222" s="15"/>
    </row>
    <row r="223" spans="1:8" s="14" customFormat="1" x14ac:dyDescent="0.25">
      <c r="A223" s="15"/>
      <c r="B223" s="15"/>
      <c r="C223" s="15"/>
      <c r="D223" s="15"/>
      <c r="E223" s="15"/>
      <c r="F223" s="15"/>
      <c r="G223" s="15"/>
      <c r="H223" s="15"/>
    </row>
    <row r="224" spans="1:8" s="14" customFormat="1" x14ac:dyDescent="0.25">
      <c r="A224" s="15"/>
      <c r="B224" s="15"/>
      <c r="C224" s="15"/>
      <c r="D224" s="15"/>
      <c r="E224" s="15"/>
      <c r="F224" s="15"/>
      <c r="G224" s="15"/>
      <c r="H224" s="15"/>
    </row>
    <row r="225" spans="1:8" s="14" customFormat="1" x14ac:dyDescent="0.25">
      <c r="A225" s="15"/>
      <c r="B225" s="15"/>
      <c r="C225" s="15"/>
      <c r="D225" s="15"/>
      <c r="E225" s="15"/>
      <c r="F225" s="15"/>
      <c r="G225" s="15"/>
      <c r="H225" s="15"/>
    </row>
    <row r="226" spans="1:8" s="14" customFormat="1" x14ac:dyDescent="0.25">
      <c r="A226" s="15"/>
      <c r="B226" s="15"/>
      <c r="C226" s="15"/>
      <c r="D226" s="15"/>
      <c r="E226" s="15"/>
      <c r="F226" s="15"/>
      <c r="G226" s="15"/>
      <c r="H226" s="15"/>
    </row>
    <row r="227" spans="1:8" s="14" customFormat="1" x14ac:dyDescent="0.25">
      <c r="A227" s="15"/>
      <c r="B227" s="15"/>
      <c r="C227" s="15"/>
      <c r="D227" s="15"/>
      <c r="E227" s="15"/>
      <c r="F227" s="15"/>
      <c r="G227" s="15"/>
      <c r="H227" s="15"/>
    </row>
    <row r="228" spans="1:8" x14ac:dyDescent="0.25">
      <c r="A228" s="7"/>
      <c r="B228" s="7"/>
      <c r="C228" s="7"/>
      <c r="D228" s="7"/>
      <c r="E228" s="7"/>
    </row>
    <row r="229" spans="1:8" x14ac:dyDescent="0.25">
      <c r="A229" s="7"/>
      <c r="B229" s="7"/>
      <c r="C229" s="7"/>
      <c r="D229" s="7"/>
      <c r="E229" s="7"/>
    </row>
    <row r="230" spans="1:8" x14ac:dyDescent="0.25">
      <c r="A230" s="7"/>
      <c r="B230" s="7"/>
      <c r="C230" s="7"/>
      <c r="D230" s="7"/>
      <c r="E230" s="7"/>
    </row>
    <row r="231" spans="1:8" x14ac:dyDescent="0.25">
      <c r="A231" s="7"/>
      <c r="B231" s="7"/>
      <c r="C231" s="7"/>
      <c r="D231" s="7"/>
      <c r="E231" s="7"/>
    </row>
    <row r="232" spans="1:8" x14ac:dyDescent="0.25">
      <c r="A232" s="7"/>
      <c r="B232" s="7"/>
      <c r="C232" s="7"/>
      <c r="D232" s="7"/>
      <c r="E232" s="7"/>
    </row>
    <row r="233" spans="1:8" x14ac:dyDescent="0.25">
      <c r="A233" s="7"/>
      <c r="B233" s="7"/>
      <c r="C233" s="7"/>
      <c r="D233" s="7"/>
      <c r="E233" s="7"/>
    </row>
    <row r="234" spans="1:8" x14ac:dyDescent="0.25">
      <c r="A234" s="7"/>
      <c r="B234" s="7"/>
      <c r="C234" s="7"/>
      <c r="D234" s="7"/>
      <c r="E234" s="7"/>
    </row>
    <row r="235" spans="1:8" x14ac:dyDescent="0.25">
      <c r="A235" s="7"/>
      <c r="B235" s="7"/>
      <c r="C235" s="7"/>
      <c r="D235" s="7"/>
      <c r="E235" s="7"/>
    </row>
    <row r="236" spans="1:8" x14ac:dyDescent="0.25">
      <c r="A236" s="7"/>
      <c r="B236" s="7"/>
      <c r="C236" s="7"/>
      <c r="D236" s="7"/>
      <c r="E236" s="7"/>
    </row>
    <row r="237" spans="1:8" x14ac:dyDescent="0.25">
      <c r="A237" s="7"/>
      <c r="B237" s="7"/>
      <c r="C237" s="7"/>
      <c r="D237" s="7"/>
      <c r="E237" s="7"/>
    </row>
    <row r="238" spans="1:8" x14ac:dyDescent="0.25">
      <c r="A238" s="7"/>
      <c r="B238" s="7"/>
      <c r="C238" s="7"/>
      <c r="D238" s="7"/>
      <c r="E238" s="7"/>
    </row>
    <row r="239" spans="1:8" x14ac:dyDescent="0.25">
      <c r="A239" s="7"/>
      <c r="B239" s="7"/>
      <c r="C239" s="7"/>
      <c r="D239" s="7"/>
      <c r="E239" s="7"/>
    </row>
    <row r="240" spans="1:8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</sheetData>
  <autoFilter ref="A3:H81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44" fitToHeight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Александрович Селезнев</dc:creator>
  <cp:lastModifiedBy>Фролкина</cp:lastModifiedBy>
  <cp:lastPrinted>2016-11-24T08:32:03Z</cp:lastPrinted>
  <dcterms:created xsi:type="dcterms:W3CDTF">2015-11-06T08:03:08Z</dcterms:created>
  <dcterms:modified xsi:type="dcterms:W3CDTF">2023-11-01T10:27:42Z</dcterms:modified>
</cp:coreProperties>
</file>