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240" yWindow="105" windowWidth="14805" windowHeight="8010"/>
  </bookViews>
  <sheets>
    <sheet name="2022" sheetId="1" r:id="rId1"/>
  </sheets>
  <definedNames>
    <definedName name="_xlnm._FilterDatabase" localSheetId="0" hidden="1">'2022'!$A$4:$J$90</definedName>
  </definedNames>
  <calcPr calcId="145621"/>
</workbook>
</file>

<file path=xl/calcChain.xml><?xml version="1.0" encoding="utf-8"?>
<calcChain xmlns="http://schemas.openxmlformats.org/spreadsheetml/2006/main">
  <c r="I12" i="1" l="1"/>
  <c r="F21" i="1"/>
  <c r="E21" i="1"/>
  <c r="I21" i="1" s="1"/>
  <c r="I22" i="1"/>
  <c r="I23" i="1"/>
  <c r="I24" i="1"/>
  <c r="I25" i="1"/>
  <c r="F26" i="1"/>
  <c r="E26" i="1"/>
  <c r="I26" i="1"/>
  <c r="I27" i="1"/>
  <c r="I28" i="1"/>
  <c r="I29" i="1"/>
  <c r="I30" i="1"/>
  <c r="F31" i="1"/>
  <c r="E31" i="1"/>
  <c r="I31" i="1" s="1"/>
  <c r="I32" i="1"/>
  <c r="I33" i="1"/>
  <c r="I34" i="1"/>
  <c r="I35" i="1"/>
  <c r="F36" i="1"/>
  <c r="E36" i="1"/>
  <c r="I36" i="1" s="1"/>
  <c r="I37" i="1"/>
  <c r="I38" i="1"/>
  <c r="I39" i="1"/>
  <c r="I40" i="1"/>
  <c r="F41" i="1"/>
  <c r="E41" i="1"/>
  <c r="I41" i="1" s="1"/>
  <c r="I42" i="1"/>
  <c r="I43" i="1"/>
  <c r="I44" i="1"/>
  <c r="F45" i="1"/>
  <c r="E45" i="1"/>
  <c r="I46" i="1"/>
  <c r="I47" i="1"/>
  <c r="I48" i="1"/>
  <c r="I49" i="1"/>
  <c r="I50" i="1"/>
  <c r="F51" i="1"/>
  <c r="E51" i="1"/>
  <c r="I52" i="1"/>
  <c r="I53" i="1"/>
  <c r="I54" i="1"/>
  <c r="I55" i="1"/>
  <c r="F56" i="1"/>
  <c r="E56" i="1"/>
  <c r="I56" i="1"/>
  <c r="I57" i="1"/>
  <c r="I58" i="1"/>
  <c r="I59" i="1"/>
  <c r="I60" i="1"/>
  <c r="I61" i="1"/>
  <c r="I62" i="1"/>
  <c r="F63" i="1"/>
  <c r="E63" i="1"/>
  <c r="I63" i="1" s="1"/>
  <c r="I64" i="1"/>
  <c r="I65" i="1"/>
  <c r="I66" i="1"/>
  <c r="I67" i="1"/>
  <c r="I68" i="1"/>
  <c r="F69" i="1"/>
  <c r="E69" i="1"/>
  <c r="I70" i="1"/>
  <c r="I71" i="1"/>
  <c r="I72" i="1"/>
  <c r="I73" i="1"/>
  <c r="I74" i="1"/>
  <c r="F75" i="1"/>
  <c r="E75" i="1"/>
  <c r="I75" i="1" s="1"/>
  <c r="I76" i="1"/>
  <c r="I77" i="1"/>
  <c r="F78" i="1"/>
  <c r="E78" i="1"/>
  <c r="I78" i="1" s="1"/>
  <c r="I79" i="1"/>
  <c r="I80" i="1"/>
  <c r="I81" i="1"/>
  <c r="I82" i="1"/>
  <c r="F83" i="1"/>
  <c r="E83" i="1"/>
  <c r="I84" i="1"/>
  <c r="I85" i="1"/>
  <c r="I86" i="1"/>
  <c r="I87" i="1"/>
  <c r="I88" i="1"/>
  <c r="I89" i="1"/>
  <c r="I7" i="1"/>
  <c r="I8" i="1"/>
  <c r="I9" i="1"/>
  <c r="I10" i="1"/>
  <c r="I14" i="1"/>
  <c r="I15" i="1"/>
  <c r="I16" i="1"/>
  <c r="I17" i="1"/>
  <c r="I18" i="1"/>
  <c r="I19" i="1"/>
  <c r="I20" i="1"/>
  <c r="I6" i="1"/>
  <c r="C21" i="1"/>
  <c r="G21" i="1" s="1"/>
  <c r="G22" i="1"/>
  <c r="G23" i="1"/>
  <c r="G24" i="1"/>
  <c r="G25" i="1"/>
  <c r="C26" i="1"/>
  <c r="G26" i="1"/>
  <c r="G27" i="1"/>
  <c r="G28" i="1"/>
  <c r="G29" i="1"/>
  <c r="G30" i="1"/>
  <c r="C31" i="1"/>
  <c r="G31" i="1" s="1"/>
  <c r="G32" i="1"/>
  <c r="G33" i="1"/>
  <c r="G34" i="1"/>
  <c r="G35" i="1"/>
  <c r="C36" i="1"/>
  <c r="G36" i="1" s="1"/>
  <c r="G37" i="1"/>
  <c r="G38" i="1"/>
  <c r="G39" i="1"/>
  <c r="G40" i="1"/>
  <c r="C41" i="1"/>
  <c r="G41" i="1" s="1"/>
  <c r="G42" i="1"/>
  <c r="G43" i="1"/>
  <c r="G44" i="1"/>
  <c r="C45" i="1"/>
  <c r="G45" i="1" s="1"/>
  <c r="G46" i="1"/>
  <c r="G47" i="1"/>
  <c r="G48" i="1"/>
  <c r="G49" i="1"/>
  <c r="G50" i="1"/>
  <c r="C51" i="1"/>
  <c r="G51" i="1" s="1"/>
  <c r="G52" i="1"/>
  <c r="G53" i="1"/>
  <c r="G54" i="1"/>
  <c r="G55" i="1"/>
  <c r="C56" i="1"/>
  <c r="G56" i="1" s="1"/>
  <c r="G57" i="1"/>
  <c r="G58" i="1"/>
  <c r="G59" i="1"/>
  <c r="G60" i="1"/>
  <c r="G61" i="1"/>
  <c r="G62" i="1"/>
  <c r="C63" i="1"/>
  <c r="G63" i="1" s="1"/>
  <c r="G64" i="1"/>
  <c r="G65" i="1"/>
  <c r="G66" i="1"/>
  <c r="G67" i="1"/>
  <c r="G68" i="1"/>
  <c r="C69" i="1"/>
  <c r="G69" i="1" s="1"/>
  <c r="G70" i="1"/>
  <c r="G71" i="1"/>
  <c r="G72" i="1"/>
  <c r="G73" i="1"/>
  <c r="G74" i="1"/>
  <c r="C75" i="1"/>
  <c r="G75" i="1"/>
  <c r="G76" i="1"/>
  <c r="G77" i="1"/>
  <c r="C78" i="1"/>
  <c r="G78" i="1" s="1"/>
  <c r="G79" i="1"/>
  <c r="G80" i="1"/>
  <c r="G81" i="1"/>
  <c r="G82" i="1"/>
  <c r="C83" i="1"/>
  <c r="G83" i="1" s="1"/>
  <c r="G84" i="1"/>
  <c r="G85" i="1"/>
  <c r="G86" i="1"/>
  <c r="G87" i="1"/>
  <c r="G88" i="1"/>
  <c r="G89" i="1"/>
  <c r="G7" i="1"/>
  <c r="G8" i="1"/>
  <c r="G9" i="1"/>
  <c r="G12" i="1"/>
  <c r="G14" i="1"/>
  <c r="G15" i="1"/>
  <c r="G16" i="1"/>
  <c r="G17" i="1"/>
  <c r="G18" i="1"/>
  <c r="G19" i="1"/>
  <c r="G20" i="1"/>
  <c r="G6" i="1"/>
  <c r="F13" i="1"/>
  <c r="E13" i="1"/>
  <c r="F11" i="1"/>
  <c r="E11" i="1"/>
  <c r="F5" i="1"/>
  <c r="F90" i="1" s="1"/>
  <c r="E5" i="1"/>
  <c r="E90" i="1" s="1"/>
  <c r="D83" i="1"/>
  <c r="D78" i="1"/>
  <c r="D75" i="1"/>
  <c r="D69" i="1"/>
  <c r="D63" i="1"/>
  <c r="D56" i="1"/>
  <c r="D51" i="1"/>
  <c r="D45" i="1"/>
  <c r="D41" i="1"/>
  <c r="D36" i="1"/>
  <c r="D31" i="1"/>
  <c r="D26" i="1"/>
  <c r="D21" i="1"/>
  <c r="D13" i="1"/>
  <c r="D11" i="1"/>
  <c r="D5" i="1"/>
  <c r="C5" i="1"/>
  <c r="C13" i="1"/>
  <c r="G13" i="1" s="1"/>
  <c r="C11" i="1"/>
  <c r="I45" i="1" l="1"/>
  <c r="C90" i="1"/>
  <c r="D90" i="1"/>
  <c r="I11" i="1"/>
  <c r="I13" i="1"/>
  <c r="G11" i="1"/>
  <c r="I83" i="1"/>
  <c r="I69" i="1"/>
  <c r="I51" i="1"/>
  <c r="I90" i="1"/>
  <c r="G90" i="1"/>
</calcChain>
</file>

<file path=xl/sharedStrings.xml><?xml version="1.0" encoding="utf-8"?>
<sst xmlns="http://schemas.openxmlformats.org/spreadsheetml/2006/main" count="454" uniqueCount="279">
  <si>
    <t>% исполнения первоначального  плана</t>
  </si>
  <si>
    <t>% исполнения уточненного  плана</t>
  </si>
  <si>
    <r>
      <t xml:space="preserve">Фактическое исполнение,      </t>
    </r>
    <r>
      <rPr>
        <i/>
        <sz val="11"/>
        <color theme="1"/>
        <rFont val="Times New Roman"/>
        <family val="1"/>
        <charset val="204"/>
      </rPr>
      <t>млн. руб.</t>
    </r>
  </si>
  <si>
    <r>
      <t xml:space="preserve">Пояснения различий между первоначально утвержденными показателями расходов и их фактическими значениями
</t>
    </r>
    <r>
      <rPr>
        <sz val="11"/>
        <color rgb="FFC00000"/>
        <rFont val="Times New Roman"/>
        <family val="1"/>
        <charset val="204"/>
      </rPr>
      <t>(если отклонение 5 % и более)</t>
    </r>
  </si>
  <si>
    <r>
      <t xml:space="preserve">Пояснения различий между уточненными плановыми показателями расходов и их фактическими значениями
</t>
    </r>
    <r>
      <rPr>
        <sz val="11"/>
        <color rgb="FFC00000"/>
        <rFont val="Times New Roman"/>
        <family val="1"/>
        <charset val="204"/>
      </rPr>
      <t>(если отклонение 5 % и более)</t>
    </r>
  </si>
  <si>
    <t>Код целевой статьи</t>
  </si>
  <si>
    <t>Наименование программ</t>
  </si>
  <si>
    <t>Государственная программа "Развитие транспортной системы"</t>
  </si>
  <si>
    <t>1200000000</t>
  </si>
  <si>
    <t>Подпрограмма 1. "Автомобильные дороги Мурманской области"</t>
  </si>
  <si>
    <t>1210000000</t>
  </si>
  <si>
    <t>Подпрограмма 2. "Организация транспортного обслуживания населения на территории Мурманской области"</t>
  </si>
  <si>
    <t>1220000000</t>
  </si>
  <si>
    <t>Подпрограмма 3. "Безопасность дорожного движения и снижение дорожно-транспортного травматизма в Мурманской области"</t>
  </si>
  <si>
    <t>1230000000</t>
  </si>
  <si>
    <t>Подпрограмма 4. "Обеспечение реализации государственной программы"</t>
  </si>
  <si>
    <t>1240000000</t>
  </si>
  <si>
    <t>9900000000</t>
  </si>
  <si>
    <t>2600000000</t>
  </si>
  <si>
    <t>3200000000</t>
  </si>
  <si>
    <t>2300000000</t>
  </si>
  <si>
    <t>2800000000</t>
  </si>
  <si>
    <t>2200000000</t>
  </si>
  <si>
    <t>2100000000</t>
  </si>
  <si>
    <t>2700000000</t>
  </si>
  <si>
    <t>3400000000</t>
  </si>
  <si>
    <t>3100000000</t>
  </si>
  <si>
    <t>3000000000</t>
  </si>
  <si>
    <t>2900000000</t>
  </si>
  <si>
    <t>2500000000</t>
  </si>
  <si>
    <t>2400000000</t>
  </si>
  <si>
    <t>3300000000</t>
  </si>
  <si>
    <t>1800000000</t>
  </si>
  <si>
    <t>Непрограммная деятельность</t>
  </si>
  <si>
    <t>Государственная программа "Занятость и труд"</t>
  </si>
  <si>
    <t>Государственная программа "Информационное общество"</t>
  </si>
  <si>
    <t>Государственная программа "Социальная поддержка"</t>
  </si>
  <si>
    <t>Государственная программа "Общественная безопасность"</t>
  </si>
  <si>
    <t>Государственная программа "Образование и наука"</t>
  </si>
  <si>
    <t>Государственная программа "Здравоохранение"</t>
  </si>
  <si>
    <t>Государственная программа "Комфортное жилье и городская среда"</t>
  </si>
  <si>
    <t>Государственная программа "Государственное управление и гражданское общество"</t>
  </si>
  <si>
    <t>Государственная программа "Экономический потенциал"</t>
  </si>
  <si>
    <t>Государственная программа "Рыбное и сельское хозяйство"</t>
  </si>
  <si>
    <t>Государственная программа "Природные ресурсы и экология"</t>
  </si>
  <si>
    <t>Государственная программа "Культура"</t>
  </si>
  <si>
    <t>Государственная программа "Физическая культура и спорт"</t>
  </si>
  <si>
    <t>Государственная программа "Финансы"</t>
  </si>
  <si>
    <t>Государственная программа "Формирование современной городской среды Мурманской области"</t>
  </si>
  <si>
    <t>Подпрограмма 2. "Улучшение положения и качества жизни социально уязвимых слоев населения"</t>
  </si>
  <si>
    <t>Подпрограмма 5. "Обеспечение реализации государственной программы"</t>
  </si>
  <si>
    <t>1810000000</t>
  </si>
  <si>
    <t>Подпрограмма "Комплексное развитие городской среды"</t>
  </si>
  <si>
    <t>2110000000</t>
  </si>
  <si>
    <t>Подпрограмма 1. "Профилактика заболеваний и формирование здорового образа жизни. Развитие первичной медико-санитарной помощи"</t>
  </si>
  <si>
    <t>2120000000</t>
  </si>
  <si>
    <t>Подпрограмма 2. "Совершенствование оказания специализированной, включая высокотехнологичную, медицинской помощи, скорой, в том числе скорой специализированной, медицинской помощи, медицинской эвакуации, медицинской реабилитации и паллиативной помощи"</t>
  </si>
  <si>
    <t>2130000000</t>
  </si>
  <si>
    <t>Подпрограмма 3. "Охрана здоровья матери и ребенка"</t>
  </si>
  <si>
    <t>2140000000</t>
  </si>
  <si>
    <t>Подпрограмма 4. "Развитие инфраструктуры системы здравоохранения"</t>
  </si>
  <si>
    <t>2150000000</t>
  </si>
  <si>
    <t>Подпрограмма 5. "Кадровое обеспечение системы здравоохранения"</t>
  </si>
  <si>
    <t>2160000000</t>
  </si>
  <si>
    <t>Подпрограмма 6. "Развитие информатизации в здравоохранении"</t>
  </si>
  <si>
    <t>2170000000</t>
  </si>
  <si>
    <t>Подпрограмма 7. "Управление системой здравоохранения, включая обеспечение реализации государственной программы"</t>
  </si>
  <si>
    <t>2210000000</t>
  </si>
  <si>
    <t>Подпрограмма 1. "Развитие профессионального образования"</t>
  </si>
  <si>
    <t>2220000000</t>
  </si>
  <si>
    <t>Подпрограмма 2. "Развитие дошкольного и общего образования"</t>
  </si>
  <si>
    <t>2230000000</t>
  </si>
  <si>
    <t>Подпрограмма 3. "Развитие дополнительного образования детей"</t>
  </si>
  <si>
    <t>2240000000</t>
  </si>
  <si>
    <t>Подпрограмма 4. "Совершенствование управления системой образования"</t>
  </si>
  <si>
    <t>2310000000</t>
  </si>
  <si>
    <t>Подпрограмма 1. "Модернизация системы социальной защиты населения Мурманской области"</t>
  </si>
  <si>
    <t>2320000000</t>
  </si>
  <si>
    <t>2330000000</t>
  </si>
  <si>
    <t>Подпрограмма 3. "Оказание мер социальной поддержки детям-сиротам, детям, оставшимся без попечения родителей, лицам из числа указанной категории детей, а также гражданам, желающим взять детей на воспитание в семью"</t>
  </si>
  <si>
    <t>2340000000</t>
  </si>
  <si>
    <t>2410000000</t>
  </si>
  <si>
    <t>Подпрограмма 1. "Развитие массового спорта, реализация мероприятий по профилактике терроризма и информированию граждан"</t>
  </si>
  <si>
    <t>2420000000</t>
  </si>
  <si>
    <t>Подпрограмма 2. "Подготовка спортивного резерва, реализация календарного плана официальных физкультурных мероприятий и спортивных мероприятий Мурманской области"</t>
  </si>
  <si>
    <t>2430000000</t>
  </si>
  <si>
    <t>Подпрограмма 3. "Развитие спортивной инфраструктуры"</t>
  </si>
  <si>
    <t>2440000000</t>
  </si>
  <si>
    <t>2510000000</t>
  </si>
  <si>
    <t>Подпрограмма 1. "Наследие"</t>
  </si>
  <si>
    <t>2530000000</t>
  </si>
  <si>
    <t>Подпрограмма 3. "Развитие искусства, творческого потенциала и организация досуга населения"</t>
  </si>
  <si>
    <t>2540000000</t>
  </si>
  <si>
    <t>2610000000</t>
  </si>
  <si>
    <t>Подпрограмма 1. "Содействие занятости населения Мурманской области"</t>
  </si>
  <si>
    <t>2620000000</t>
  </si>
  <si>
    <t>Подпрограмма 2. "Оказание содействия добровольному переселению в Мурманскую область соотечественников, проживающих за рубежом"</t>
  </si>
  <si>
    <t>2630000000</t>
  </si>
  <si>
    <t>Подпрограмма 3. "Улучшение условий и охраны труда в Мурманской области"</t>
  </si>
  <si>
    <t>2710000000</t>
  </si>
  <si>
    <t>Подпрограмма 1. "Жилье"</t>
  </si>
  <si>
    <t>2720000000</t>
  </si>
  <si>
    <t>Подпрограмма 2. "Формирование комфортной городской среды"</t>
  </si>
  <si>
    <t>2730000000</t>
  </si>
  <si>
    <t>Подпрограмма 3. "Сокращение непригодного для проживания жилищного фонда"</t>
  </si>
  <si>
    <t>2740000000</t>
  </si>
  <si>
    <t>Подпрограмма 4. "Обеспечение устойчивой деятельности топливно-энергетического комплекса Мурманской области и повышения энергетической эффективности"</t>
  </si>
  <si>
    <t>2750000000</t>
  </si>
  <si>
    <t>Подпрограмма 5. "Обеспечение осуществления государственного контроля (надзора) в жилищно-коммунальной сфере"</t>
  </si>
  <si>
    <t>2810000000</t>
  </si>
  <si>
    <t>Подпрограмма 1. "Профилактика правонарушений"</t>
  </si>
  <si>
    <t>2820000000</t>
  </si>
  <si>
    <t>2830000000</t>
  </si>
  <si>
    <t>2840000000</t>
  </si>
  <si>
    <t>2910000000</t>
  </si>
  <si>
    <t>Подпрограмма 1. "Обеспечение экологической безопасности"</t>
  </si>
  <si>
    <t>2920000000</t>
  </si>
  <si>
    <t>Подпрограмма 2. "Охрана, защита и воспроизводство лесов"</t>
  </si>
  <si>
    <t>2930000000</t>
  </si>
  <si>
    <t>Подпрограмма 3. "Охрана и рациональное использование природных ресурсов"</t>
  </si>
  <si>
    <t>2940000000</t>
  </si>
  <si>
    <t>2950000000</t>
  </si>
  <si>
    <t>Подпрограмма 5. "Обращение с отходами"</t>
  </si>
  <si>
    <t>2960000000</t>
  </si>
  <si>
    <t>Подпрограмма 6. "Охрана и рациональное использование животного мира и развитие охотничьего хозяйства"</t>
  </si>
  <si>
    <t>3010000000</t>
  </si>
  <si>
    <t>Подпрограмма 1. "Развитие агропромышленного комплекса"</t>
  </si>
  <si>
    <t>3020000000</t>
  </si>
  <si>
    <t>Подпрограмма 2. "Развитие рыбохозяйственного комплекса"</t>
  </si>
  <si>
    <t>3030000000</t>
  </si>
  <si>
    <t>Подпрограмма 3. "Обеспечение эпизоотического благополучия региона и защиты населения от болезней, общих для человека и животных"</t>
  </si>
  <si>
    <t>3040000000</t>
  </si>
  <si>
    <t>Подпрограмма 4. "Обеспечение эффективности деятельности исполнительных органов государственной власти Мурманской области в сфере реализации государственной программы"</t>
  </si>
  <si>
    <t>3050000000</t>
  </si>
  <si>
    <t>Подпрограмма 5. "Комплексное развитие сельских территорий Мурманской области"</t>
  </si>
  <si>
    <t>3110000000</t>
  </si>
  <si>
    <t>Подпрограмма 1. "Создание условий для привлечения инвестиций, развития и модернизации промышленного комплекса, повышения конкурентоспособности производства (деятельности)"</t>
  </si>
  <si>
    <t>3120000000</t>
  </si>
  <si>
    <t>Подпрограмма 2. "Поддержка малого и среднего предпринимательства"</t>
  </si>
  <si>
    <t>3130000000</t>
  </si>
  <si>
    <t>Подпрограмма 3. "Развитие туризма"</t>
  </si>
  <si>
    <t>3140000000</t>
  </si>
  <si>
    <t>Подпрограмма 4. "Развитие международных и внешнеэкономических связей, приграничного, межрегионального сотрудничества"</t>
  </si>
  <si>
    <t>3150000000</t>
  </si>
  <si>
    <t>3210000000</t>
  </si>
  <si>
    <t>Подпрограмма 1. "Развитие информационного общества и внедрение цифровых технологий"</t>
  </si>
  <si>
    <t>3220000000</t>
  </si>
  <si>
    <t>3310000000</t>
  </si>
  <si>
    <t>Подпрограмма 1. "Управление региональными финансами"</t>
  </si>
  <si>
    <t>3320000000</t>
  </si>
  <si>
    <t>Подпрограмма 2. "Создание условий для сбалансированного и устойчивого исполнения местных бюджетов, содействие повышению качества управления муниципальными финансами"</t>
  </si>
  <si>
    <t>3330000000</t>
  </si>
  <si>
    <t>Подпрограмма 3. "Организация и осуществление контроля и надзора в бюджетно-финансовой сфере и в сфере закупок товаров, работ, услуг для государственных и муниципальных нужд"</t>
  </si>
  <si>
    <t>3340000000</t>
  </si>
  <si>
    <t>Подпрограмма 4. "Развитие системы управления государственными закупками Мурманской области, закупками отдельных видов юридических лиц"</t>
  </si>
  <si>
    <t>3410000000</t>
  </si>
  <si>
    <t>Подпрограмма 1. "Создание условий для обеспечения государственного управления"</t>
  </si>
  <si>
    <t>3420000000</t>
  </si>
  <si>
    <t>Подпрограмма 2. "Управление государственным имуществом Мурманской области"</t>
  </si>
  <si>
    <t>3430000000</t>
  </si>
  <si>
    <t>Подпрограмма 3. "Укрепление единства российской нации, развитие гражданского общества и сохранение этнокультурного многообразия в Мурманской области"</t>
  </si>
  <si>
    <t>3440000000</t>
  </si>
  <si>
    <t>Подпрограмма 4. "Развитие института мировой юстиции в Мурманской области"</t>
  </si>
  <si>
    <t>3450000000</t>
  </si>
  <si>
    <t>Подпрограмма 5. "Создание условий для позиционирования Мурманской области как ключевой территории опережающего развития в Арктической зоне Российской Федерации и повышения информационной открытости исполнительных органов государственной власти Мурманской области"</t>
  </si>
  <si>
    <t>Всего расходов</t>
  </si>
  <si>
    <t>Аналитические данные об исполнении расходов бюджета Мурманской области в разрезе государственных программ за 2022 год</t>
  </si>
  <si>
    <r>
      <t xml:space="preserve">План по закону о бюджете первоначальный,
</t>
    </r>
    <r>
      <rPr>
        <sz val="11"/>
        <color rgb="FF002060"/>
        <rFont val="Times New Roman"/>
        <family val="1"/>
        <charset val="204"/>
      </rPr>
      <t>(утвержден ЗМО от 16.12.2021 № 2712-01-ЗМО)</t>
    </r>
    <r>
      <rPr>
        <sz val="11"/>
        <color theme="1"/>
        <rFont val="Times New Roman"/>
        <family val="1"/>
        <charset val="204"/>
      </rPr>
      <t xml:space="preserve">,   
</t>
    </r>
    <r>
      <rPr>
        <i/>
        <sz val="11"/>
        <color theme="1"/>
        <rFont val="Times New Roman"/>
        <family val="1"/>
        <charset val="204"/>
      </rPr>
      <t>млн руб.</t>
    </r>
  </si>
  <si>
    <r>
      <t xml:space="preserve">План по закону о бюджете уточненный, 
</t>
    </r>
    <r>
      <rPr>
        <sz val="11"/>
        <color rgb="FF002060"/>
        <rFont val="Times New Roman"/>
        <family val="1"/>
        <charset val="204"/>
      </rPr>
      <t>(утвержден ЗМО от 30.11.2022 № 2821-01-ЗМО), (Уточнение 3)</t>
    </r>
    <r>
      <rPr>
        <sz val="11"/>
        <color theme="1"/>
        <rFont val="Times New Roman"/>
        <family val="1"/>
        <charset val="204"/>
      </rPr>
      <t xml:space="preserve">, 
</t>
    </r>
    <r>
      <rPr>
        <i/>
        <sz val="11"/>
        <color theme="1"/>
        <rFont val="Times New Roman"/>
        <family val="1"/>
        <charset val="204"/>
      </rPr>
      <t>млн руб.</t>
    </r>
  </si>
  <si>
    <t>Сводная бюджетная роспись за 2022 год</t>
  </si>
  <si>
    <t>Подпрограмма 2. "Модернизация системы государственных и муниципальных библиотек и развитие литературного творчества в Мурманской области"</t>
  </si>
  <si>
    <t>Подпрограмма 2. "Обеспечение пожарной безопасности, защиты населения и территорий от чрезвычайных ситуаций"</t>
  </si>
  <si>
    <t>Подпрограмма 3. "Обеспечение гражданской обороны"</t>
  </si>
  <si>
    <t>Подпрограмма 2. "Цифровая трансформация форматов взаимодействия населения Мурманской области и исполнительных органов власти и органов местного самоуправления Мурманской области"</t>
  </si>
  <si>
    <t>Подпрограмма 5. "Реализация инфраструктурных проектов Мурманской области"</t>
  </si>
  <si>
    <t>1250000000</t>
  </si>
  <si>
    <t>В основном в связи с уточнением расходов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за счет средств резервного фонда Правительства Российской Федерации, детский сад на 80 мест в районе дома № 44 по улице Капитана Орликовой в городе Мурманске, субсидии дошкольным образовательным организациям на реализацию проекта – "Arctik schools", субсидию на софинансирование капитальных вложений в объекты муниципальной собственности (за счет средств резервного фонда Правительства Мурманской области), предоставление из областного бюджета грантов в форме субсидии на поощрение государственных областных и муниципальных образовательных организаций, не являющихся казенными учреждениями, предоставление субвенции на реализацию Закона Мурманской области "О единой субвенции местным бюджетам на финансовое обеспечение образовательной деятельности".</t>
  </si>
  <si>
    <t>В основном в связи с уточнением расходов на проведение капитальных ремонтов государственных учреждений, подведомственных Министерству образования и науки Мурманской области, а также на предоставление субсидии на финансовое обеспечение выполнения государственного задания.</t>
  </si>
  <si>
    <t>В основном в связи с уточнением расходов на выплату региональных социальных доплат к пенсии за счет средств резервного фонда Правительства Российской Федерации, доплаты к пенсиям государственных служащих субъектов Российской Федерации и муниципальных служащих, единовременную материальную помощь гражданам Российской Федерации, имеющих место жительства в Мурманской области, призванных на военную службу по мобилизации, а также единовременную материальную помощь отдельным категориям граждан из числа военнослужащих, проходивших службу в войсках национальной гвардии Российской Федерации, и членов их семей, а также граждан, зарегистрированных на территории Мурманской области, пребывавших в запасе и заключивших краткосрочный контракт о прохождении военной службы в зоне проведения специальной военной операции, проводимой с 24 февраля 2022 года.</t>
  </si>
  <si>
    <t>В основном в связи с уточнением расходов на предоставление субсидий из областного бюджета некоммерческим организациям осуществляющим деятельность в сфере физической культуры и спорта по виду спорта "хоккей", предоставление субсидии АНО "Спорт для всех 51" на реализацию уставной деятельности, в том числе функционирование, организацию и проведение мероприятий, реализацию мероприятий по оснащению объектов спортивной инфраструктуры спортивно-технологическим оборудованием.</t>
  </si>
  <si>
    <t>В основном в связи с уточнением расходов на предоставление субсидии на софинансирование капитального ремонта объектов, находящихся в муниципальной собственности.</t>
  </si>
  <si>
    <t>В основном в связи с уточнением расходов на предоставление иных межбюджетных трансфертов из областного бюджета бюджетам муниципальных образований на приведение в нормативное состояние сети автомобильных дорог общего пользования местного значения, выполнение мероприятий по технической эксплуатации  автомобильных дорог, выполнение работ по контракту жизненного цикла на устройство недостающего электроосвещения на автоподъезде к совхозу "Мончегорский", км 2+437 - км 3+633.</t>
  </si>
  <si>
    <t>В основном в связи с уточнением расходов на обеспечение реализации государственных функций и государственных услуг Министерства спорта и молодежной политики Мурманской области.</t>
  </si>
  <si>
    <t>В основном в связи с уточнением расходов на предоставление субсидии на финансовое обеспечение выполнения государственного задания, создание модельных муниципальных библиотек.</t>
  </si>
  <si>
    <t>В основном в связи с уточнением расходов на реконструкцию объекта культурного наследия регионального значения «Здание первого хибиногорского кинотеатра «Большевик» в городе Кировске в целях приспособления для современного использования в качестве кино-культурного центра, субсидию из областного бюджета автономной некоммерческой организации «Агентство по проведению спортивно-массовых и культурно-зрелищных мероприятий «СпортКульт51»» на организацию и проведение культурно-массовых, информационно-просветительских и зрелищных мероприятий, проведение капитального ремонта МБУК "Верхнетуломский ДК"Дружба" Мурманская обл.,Кольский район ,п.г.т.Верхнетуломский ,ул.Дружбы 20.</t>
  </si>
  <si>
    <t>В основном в связи с уточнением расходов на компенсацию расходов на оплату стоимости проезда и провоза багажа к месту использования отпуска и обратно лицам, работающим в организациях, финансируемых из областного бюджета, предоставление субсидии на финансовое обеспечение выполнения государственного задания, на обеспечение деятельности (оказание услуг) подведомственных учреждений, в том числе на предоставление государственным бюджетным и автономным учреждениям субсидий.</t>
  </si>
  <si>
    <t>В основном в связи с уточнением расходов на проведение медицинского освидетельствования участников Госпрограммы и членов их семей.</t>
  </si>
  <si>
    <t>В основном в связи с уточнением расходов на проведение мероприятий, посвященных Всемирному дню охраны труда (в соответствии с рекомендациями международной организации труда).</t>
  </si>
  <si>
    <t>В основном в связи с уточнением расходов на строительство объектов социального и производственного комплексов, в том числе объектов общегражданского назначения, жилья, инфраструктуры.</t>
  </si>
  <si>
    <t>В основном в связи с уточнением расходов на предоставление иного межбюджетного трансферта муниципальным образованиям Мурманской области на реализацию мероприятий комплексного плана развития социальной и инженерной инфраструктур закрытых административно-территориальных образований Мурманской области и населенных пунктов Мурманской области с дислокацией военных формирований.</t>
  </si>
  <si>
    <t>В основном в связи с уточнением расходов на переселение граждан из аварийного жилищного фонда.</t>
  </si>
  <si>
    <t>В основном в связи с уточнением расходов на обеспечение нефтепродуктами и топливом удаленных населенных пунктов с ограниченным сроком завоза грузов, иные межбюджетные трансферты из областного бюджета местным бюджетам в целях обеспечения надежности систем теплоснабжения, субсидию на финансовое обеспечение затрат организациям, осуществляющим производство (реализацию) тепловой энергии потребителям по регулируемым тарифам на территории Мурманской области, связанных с ростом стоимости угля за 2-е полугодие 2022 года, финансовое обеспечение затрат организациям в связи с производством (реализацией) тепловой энергии потребителям по регулируемым тарифам на территории Мурманской области, связанных с ростом стоимости угля (за счет средств резервного фонда Правительства Мурманской области).</t>
  </si>
  <si>
    <t>В основном в связи с уточнением расходов на обеспечение проведения проверок соблюдения органами государственной власти, органами местного самоуправления, а также юридическими лицами, индивидуальными предпринимателями и гражданами обязательных требований установленных жилищным законодательством, законодательством об энергосбережении и о повышении энергетической эффективности, осуществление правового просведения и информирования граждан в установленной сфере.</t>
  </si>
  <si>
    <t>В основном в связи с уточнением расходов на обеспечение общественной безопасности и охраны общественного порядка при проведении массовых мероприятий.</t>
  </si>
  <si>
    <t>В основном в связи с уточнением расходов на создание АПК "Безопасный город" на территории пилотных муниципальных образований.</t>
  </si>
  <si>
    <t>В основном в связи с уточнением расходов на  приобретение имущества для граждан, подлежащих призыву на военную службу по мобилизации в Вооруженные Силы Российской Федерации.</t>
  </si>
  <si>
    <t>В основном в связи с уточнением расходов на предоставление субсидии на оказание финансовой помощи государственному областному унитарному сельскохозяйственному предприятию (племенной репродуктор) "Тулома" в целях предупреждения банкротства и восстановления платежеспособности, субсидии на продукцию животноводства сельскохозяйственным товаропроизводителям Мурманской области, за исключением крестьянских (фермерских) хозяйств, индивидуальных предпринимателей и граждан, ведущих личное подсобное хозяйство, стимулирование развития приоритетных подотраслей агропромышленного комплекса и развитие малых форм хозяйствования.</t>
  </si>
  <si>
    <t>В основном в связи с уточнением расходов на предоставление субсидии сельскохозяйственным товаропроизводителям на возмещение части затрат на уплату процентов по кредитам, полученным в российских кредитных организациях, на развитие аквакультуры (рыбоводство) и товарного осетроводства и субсидии автономной некоммерческой организации  по развитию конгрессно-выставочной, ярмарочной и информационной  деятельности «Мурманконгресс» на финансовое обеспечение затрат на организацию и проведение мобильной ярмарки "Наша рыба".</t>
  </si>
  <si>
    <t>В основном в связи с уточнением расходов на предоставление субвенции бюджетам муниципальных образований Мурманской области на осуществление деятельности по отлову и содержанию животных без владельцев, а также на капитальный ремонт помещения для приюта в ЗАТО Александровск.</t>
  </si>
  <si>
    <t>В основном в связи с уточнением расходов на ввод (приобретение) жилья для граждан, проживающих в сельской местности.</t>
  </si>
  <si>
    <t>В основном в связи с уточнением расходов на имущественный взнос в организацию инфраструктуры поддержки для предоставления поручительств (гарантий) субъектам малого и среднего предпринимательства, предоставление грантов субъектам малого и среднего предпринимательства, включенным в реестр социальных предприятий, обеспечение деятельности Центра поддержки экспорта.</t>
  </si>
  <si>
    <t>В основном в связи с уточнением расходов на обеспечение поддержки общественных инициатив на создание модульных некапитальных средств размещения (кемпингов и автокемпингов) за счет средств резервного фонда Правительства Российской Федерации, предоставление субсидии на осуществление государственной поддержки развития инфраструктуры туризма, а также предоставление субсидий субъектам туриндустрии Мурманской области на развитие придорожного сервиса.</t>
  </si>
  <si>
    <t>В основном в связи с уточнением расходов на предоставление субсидии автономной некоммерческой организации по развитию конгрессно-выставочной деятельности "Мурманконгресс" на финансовое обеспечение затрат по сопровождению проведения международных и межрегиональных мероприятий в сфере развития международных, внешнеэкономических связей и межрегионального сотрудничества, внедрение и реализацию Регионального экспортного стандарта 2.0.</t>
  </si>
  <si>
    <t>В основном в связи с уточнением расходов на обеспечение реализации государственных функций Министерства развития Арктики и экономики Мурманской области, предоставление субсидии Арктическому центру компетенций на финансовое обеспечение затрат, связанных с осуществлением уставной деятельности, субсидию из областного бюджета автономной некоммерческой организации по развитию конгрессно-выставочной, ярмарочной и информационной деятельности "Мурманконгресс" на финансовое обеспечение затрат по организации и проведению конференции с элементами обучения проектной деятельности, современным подходам к реализации региональных проектов, исполняемых в рамках национальных проектов, в том числе направленной на обмен опытом и укрепление коммуникаций участников региональных проектова, а также обеспечение реализации функций в сфере государственного регулирования цен (тарифов) на территории МО.</t>
  </si>
  <si>
    <t>В основном в связи с уточнением расходов на цифровизацию общественной безопасности, жилищно-коммунального хозяйства, городского управления, мониторинг территорий с использованием беспилотных летательных аппаратов, а также инновации для городской среды.</t>
  </si>
  <si>
    <t>В основном в связи с уточнением расходов на оптимизацию расходов на обслуживание государственного долга Мурманской области, организацию бюджетного процесса в Мурманской области, координация субъектов бюджетного планирования.</t>
  </si>
  <si>
    <t>В основном в связи с уточнением расходов на создание, открытие, брендирование и укрепление материально-технической базы регионального центра (лагеря) военно-патриотического воспитания молодежи «АВАНГАРД», а также проведение мероприятий, направленных на развитие и повышение созидательного потенциала молодежи (гражданской активности молодежи)</t>
  </si>
  <si>
    <t>В основном за счет неполного исполнения мероприятий по  расселению граждан из жилищного фонда, подлежащего сносу в рамках реализации проекта "Комплексное развитие Мурманского транспортного узла", что обусловлено тем, что из 9 планируемых к расселению жилых помещений 4 помещения расселены в имеющийся свободный жилищный фонд ОМСУ, приобретение жилых помещений для расселения таких квартир не потребовалось. Расселение 1 жилого помещения не потребовалось в связи со снятием с регистрационного учета нанимателя.</t>
  </si>
  <si>
    <t>За счет неполного исполнения мероприятий по финансовому обеспечению создания Центра выявления и поддержки одаренных детей и молодежи "Полярная звезда", в связи с тем, что отменой решения о создании отдельного учреждения, центр функционирует как структурное подразделением ГАНОУ Мурманской области «Центр образования «Лапландия. Неполное исполнение организации отдыха и оздоровления детей в оздоровительных учреждениях, расположенных на территории области и за ее пределами обусловлено экономией, сложившейся по результатам проведения конкурентных процедур.</t>
  </si>
  <si>
    <t xml:space="preserve">За счет неполного исполнения мероприятий по проведению капитальных ремонтов, укреплению и обновлению материально-технической базы, обеспечению комплексной безопасности государственных учреждений, подведомственных Министерству образования и науки Мурманской области, муниципальных образовательных организаций, предоставлению мер социальной поддержки по оплате жилья и коммунальных услуг отдельным категориям граждан, работающим в сельских населенных пунктах или поселках городского типа, оплате/компенсации стоимости проезда и провоза багажа к месту использования отпуска (отдыха) и обратно, реализации государственных функций в сфере образования, предоставления субсидии на реализацию проектов по улучшению социальной сферы (образование) и повышению качества жизни населения в рамках реализации соглашений между Правительством Мурманской области и градообразующими предприятиями. Неполное исполнение мероприятий связано с экономией, сложившейся по результатам проведения конкурентных процедур, необходимостью корректировки проектной документации, невыполнением подрядчиком установленных работ в срок, приостановкой работ по причине задержки поставки строительных материалов и, как следствие, поздним исполнением государственных контрактов. Неполное исполнение мероприятий при реализации государственных функций связано с уменьшением расходов на уплату страховых взносов в связи с превышением размера начисленной заработной платы над установленной предельной величиной базы для начисления страховых взносов. </t>
  </si>
  <si>
    <t>За счет неполного исполнения мероприятий, направленных на проект благоустройства общественной территории западной части комплекса "Долина Уюта" в границах улиц Ломоносова, Морской, Лыжного проезда и Кольского проспекта в городе Мурманск. Неполное исполнение обусловлено исключением из плана реализации программных мероприятий. Неполное исполнение реализации мероприятий по закупке оборудования для создания "умных" спортивных площадок, обусловлено переносом денежных средств на 2023 год в связи с обращением поставщика о невозможности своевременной поставки самоходной машины, т.к. срок её изготовления перенесен заводом-изготовителем из-за отсутствия необходимых комплектующих.</t>
  </si>
  <si>
    <t>За счет неполного исполнения мероприятий, направленных на формирование специализированного жилищного фонда для предоставления  жилых помещений детям-сиротам и детям, оставшимся без попечения родителей, лицам из их числа по договорам найма специализированных жилых помещений. Неполное исполнение обусловлено тем, что закупка квартир для детей-сирот производится в соответствии с планами органов местного самоуправления по обеспечению детей-сирот жильем (в г. Мурманске отсутствует достаточное количество однокомнатных квартир на вторичном рынке недвижимости, отвечающих требованиям благоустроенности и соответствующих требованиям СанПин). Неполное исполнение по содержание детей-сирот, детей, оставшихся без попечения родителей, лиц из их числа в государственных автономных  профессиональных образовательных учреждениях Мурманской области, обусловлено фактической среднегодовой численностью детей-сирот и детей, оставшихся без попечения родителей, лиц из их числа, обучающихся в государственных автономных профессиональных образовательных учреждениях, сложившейся ниже запланированной.</t>
  </si>
  <si>
    <t>В основном в связи с уточнением расходов на переоснащение/дооснащение  медицинским оборудованием регионального сосудистого центра, первичных сосудистых отделений медицинских организаций, субсидию на финансовое обеспечение выполнения государственного задания, расходы на обеспечение деятельности (оказание услуг) подведомственных учреждений, в том числе на предоставление государственным бюджетным и автономным учреждениям субсидий.</t>
  </si>
  <si>
    <t>В основном в связи с уточнением расходов на  обеспечение деятельности (оказание услуг) подведомственных учреждений, в том числе на предоставление государственным бюджетным и автономным учреждениям субсидий.</t>
  </si>
  <si>
    <t>В основном в связи с уточнением расходов на выплату педагогическим работникам общеобразовательных организаций Мурманской области, реализующих программы начального общего, основного общего, среднего общего образования, в том числе адаптированные основные общеобразовательные программы, за выполнение функций руководителя школьного спортивного клуба, субсидию на финансовое обеспечение выполнения государственного задания, финансовое обеспечение создания Центра выявления и поддержки одаренных детей и молодежи "Полярная звезда", обеспечение отдыха и оздоровления детей, проживающих в Арктической зоне Российской Федерации,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за счет средств резервного фонда Правительства Российской Федерации.</t>
  </si>
  <si>
    <t>В основном в связи с уточнением расходов на создание объектов спортивной инфраструктуры, находящихся на территории Военно-патриотического парка культуры и отдыха «Патриот» Северного флота, выплату единовременного денежного вознаграждения спортсменам, проживающим в Мурманской области и выступившим в составе спортивных сборных команд Мурманской области и Российской Федерации по олимпийским видам спорта, и их тренерам за победу и призовые места, а также приобретение самоходной машины с заправочным баком для воды и специализированным съемным оборудованием, в том числе для заливки льда.</t>
  </si>
  <si>
    <t>В основном в связи с уточнением расходов на  выполнение работ по ремонту асфальтобетонного покрытия территории ГОКУ "Государственный архив Мурманской области", субсидию из областного бюджета местным бюджетам на проведение ремонтных работ и укрепление материально-технической базы муниципальных учреждений культуры, образования в сфере культуры и искусства и архивов (в части муниципальных музеев), реэкспозицию (обновление) стационарной экспозиции "История, культура и быт терских поморов" с проведением ремонтных работ  в территориальном отделе музея в пгт. Умба.</t>
  </si>
  <si>
    <t>В основном в связи с уточнением расходов на разработку схем развития (управления) особо охраняемыми природными территориями регионального значения, определение их рекреационной емкости, обустройство особо охраняемых природных территорий регионального значения и пропаганду бережного отношения к природе, эффективного обращения с отходами, распространение социальной рекламы.</t>
  </si>
  <si>
    <t>В основном в связи с уточнением расходов на приобретение в лизинг и содержание воздушных судов.</t>
  </si>
  <si>
    <t>В основном в связи с уточнением расходов на дноуглубление реки Варзуга в районе с. Кузомень Терского района Мурманской области, предупреждение и тушение природных ландшафтных пожаров.</t>
  </si>
  <si>
    <t>В основном в связи с уточнением расходов на рекультивацию городской свалки твердых отходов, расположенной по адресу: Мурманская область, муниципальное образование город Мурманск, сооружение 1, рекультивацию пометохранилища бывшего ОАО «Птицефабрика «Снежная», а также на субсидии бюджетам муниципальных образований на реализацию мероприятий, направленных на ликвидацию объектов накопленного вреда окружающей среде (накопленного экологического ущерба).</t>
  </si>
  <si>
    <t>В основном в связи с уточнением расходов на  дорожную и транспортную инфраструктуру, а также реализацию инфраструктурного проекта "Культурно-деловой центр "Новый Мурманск" в рамках бюджетного кредита из федерального бюджета бюджетам субъектов Российской Федерации на финансовое обеспечение реализации инфраструктурных проектов.</t>
  </si>
  <si>
    <t>За счет неполного исполнения мероприятий, направленных на реконструкцию здания государственного областного бюджетного учреждения культуры «Мурманский областной краеведческий музей». Неполное исполнение обусловлено нарушением сроков исполнения контракта в связи с корректировкой проектной документации по объекту, а также отсутствием положительного заключения государственной экспертизы.</t>
  </si>
  <si>
    <t>За счет неполного исполнения мероприятий, направленных на финансовое обеспечение (возмещение) расходов работодателей на выплату вознаграждения (заработной платы) безработным, участвующим во временных общественно полезных работах по организации благоустройства территории муниципальных образований Мурманской области. Неполное исполнение обусловлено  перечислением межбюджетных трансфертов в соответствии с заявками муниципальных образований.</t>
  </si>
  <si>
    <t>Не освоены бюджетные ассигнования в рамках реализации мероприятий по проведению медицинского освидетельствования участников Госпрограммы и членов их семей, что обусловлено фактически сложившейся потребностью.</t>
  </si>
  <si>
    <t>За счет неполного исполнения мероприятий по предоставлению дополнительных мер поддержки граждан на улучшение жилищных условий, что обусловлено заявительным характером данной выплаты. В рамках реализации программы «Свой Дом в Арктике» на реализацию данного мероприятия по выданным в 2022 году сертификатам выделены финансовые средства из резервного фонда Правительства Мурманской области в 2023 году в сумме 80 000,00 тыс. рублей. 
Кроме того, за счет неполного исполнения мероприятий по предоставлениюпо строительству объектов социального и производственного комплексов, в том числе объектов общегражданского назначения, жилья, инфраструктуры, что обусловлено отсутствием документации по планировке территории в связи с изменением концепции застройки.</t>
  </si>
  <si>
    <t>За счет неполного исполнения мероприятий по реализации проектов развития социальной и инженерной инфраструктур. Неполное исполнение  обусловлено экономией, сложившейся  по результатам проведения конкурентных процедур, а также нарушением подрядчиками сроков исполнения контрактов 2022 года,  средства в необходимом объеме подтверждены муниципальным образованиям  в 2023 году.                                                                                                                              Кроме того, не освоена субсидия бюджету муниципального образования городской округ город-герой Мурманск на осуществление городским округом городом-героем Мурманском функций административного центра области, чято обусловлено перечислением субсидии в соответствии с заявкой муниципального образования исходя из фактической потребности.</t>
  </si>
  <si>
    <t>За счет неполного исполнения мероприятий по переселению граждан из аварийного жилищного фонда, из сгоревших многоквартирных домов, признанных в установленном порядке аварийными, что обусловлено реализацией мероприятий в виде этапов, согласно которым завершение таких мероприятий необходимо осуществить до конца 2022 года, а также в связи с отсутствием на вторичном рынке жилых помещений, соответствующих условиям по приобретению жилых помещений для переселения граждан из многоквартирных домов, признанных аварийными и подлежащими сносу или реконструкции в разные годы и экономией сложившейся по результатам проведения конкурентных процедур</t>
  </si>
  <si>
    <t>В рамках подпрограммы в полном объеме не освоены бюджетные ассигнования, предусмотренные на реализацию мероприятия «Создание АПК «Безопасный город» на территории пилотных муниципальных образований», что обусловлено неисполнением лизингодателем взятых на себя обязательств по контракту по передаче в лизинг построенного аппаратно-программного комплекса «Безопасный город» на территории пилотных муниципальных образований Мурманской области, что повлекло за собой невозможность осуществления лизинговых платежей, предусмотренных указанным контрактом.</t>
  </si>
  <si>
    <t>За счет неполного исполнения мероприятий, направленных на приобретение имущества для граждан, подлежащих призыву на военную службу по мобилизации в Вооруженные Силы Российской Федерации, что обусловлено длительностью процедур заключения контрактов, связанных с ограниченными объемами необходимых видов товаров, предлагаемых к поставке, и длительными сроками предлагаемых поставок вследствие введения санкций недружественными странами, а также тем, что поставка товара по заключенным контрактам (договорам) осуществлена с нарушением сроков, фактическая поставка произведена в январе 2023 года после принятия решения заказчиком об одностороннем отказе от исполнения контрактов, но до вступления данного решения в законную силу.</t>
  </si>
  <si>
    <t>За счет неполного исполнения мероприятий, направленных на разработку и обеспечение функционирования мобильного приложения и веб-страницы сайта, посвященного ООПТ регионального значения, обусловлено тем, что ранее заключенный государственный контракт от 22 декабря 2021 года по разработке инструмента (веб-сайта) регистрации и оплаты посещения особо охраняемых природных территорий не был исполнен, что сделало невозможной финализацию технического задания для проведения своевременной закупки, а также неполного исполнения мероприятий направленных на обустройство особо охраняемых природных территорий регионального значения, что обусловлено переносом работ на 2023 год.</t>
  </si>
  <si>
    <t>За счет неполного исполнения мероприятий, направленных на капитальный ремонт административного  здания  ГОБУ «Мурманская авиабаза» Мурманская область, Кольский район, пгт Мурмаши, ул. Кутахова,18, », что обусловлено расторжением соглашения в связи с  невозможностью освоения денежных средств до конца текущего финансового года и проведения мероприятий, связанных с капитальным ремонтом административного здания ГОБУ «Мурманская авиабаза» в связи с получением отрицательного заключения государственной экспертизы.</t>
  </si>
  <si>
    <t>За счет неполного исполнения мероприятий, направленных на предупреждение и тушение природных ландшафтных пожаров, что обусловлено экономией, сложившейся по окончанию пожароопасного сезона по договорам на оказание услуг по аренде воздушных судов для доставки сил и средств пожаротушения, а также для мониторинга пожарной опасности в лесах.</t>
  </si>
  <si>
    <t>За счет неполного исполнения мероприятий по предоставлению субсидии бюджетам муниципальных образований на реализацию мероприятий, направленных на ликвидацию объектов накопленного вреда окружающей среде (накопленного экологического ущерба), что обусловлено  задержкой исполнения отдельных муниципальных контрактов на разработку ПСД по рекультивации свалок отходов в связи с длительностью проведения и (или) необходимостью снятия замечаний государственных экологических экспертиз, экономией, сложившейся по результатам проведения конкурентных процедур, с учетом заявок муниципальных органов управления исходя из фактической потребности.</t>
  </si>
  <si>
    <t>За счет неполного исполнения мероприятий по предоставлению субсидии сельскохозяйственным товаропроизводителям на возмещение части затрат на уплату процентов по кредитам, полученным в российских кредитных организациях, на развитие аквакультуры (рыбоводство) и товарного осетроводства, что обусловлено сокращением потребности в софинансировании данной поддержки из областного бюджета в связи с уменьшением средств федерального бюджета в конце 2022 года.</t>
  </si>
  <si>
    <t>За счет неполного исполнения мероприятий по отлову и содержанию животных без владельцев (субвенция бюджетам муниципальных образований), что обусловлено перечислением межбюджетных трансфертов в соответствии с заявками муниципальных образований исходя из фактически произведенных расходов.</t>
  </si>
  <si>
    <t>Не освоены бюджетные ассигнования в рамках реализации мероприятий по вводу (приобретению) жилья для граждан, проживающих в сельской местности, , что обусловлено отсутствием заявителей.</t>
  </si>
  <si>
    <t>За счет неполного исполнения мероприятий по реализации инфраструктурного проекта "Культурно-деловой центр "Новый Мурманск" в рамках бюджетного кредита из федерального бюджета бюджетам субъектов Российской Федерации на финансовое обеспечение реализации инфраструктурных проектов (Дорожная и транспортная инфраструктура), что обусловлено отсутствием соглашения о предоставлении бюджету Мурманской области из федерального бюджета бюджетного кредита на финансовое обеспечение реализации инфраструктурных проектов в связи с переносом их реализации на 2023-2025 годы.</t>
  </si>
  <si>
    <t>За счет неполного исполнения мероприятий по предоставлению субсидии  автономной некоммерческой организации по развитию конгрессно-выставочной, ярмарочной и информационной деятельности "Мурманконгресс" на финансовое обеспечение затрат по сопровождению проведения международных и межрегиональных мероприятий в сфере развития международных, внешнеэкономических связей и межрегионального сотрудничества, что обусловлено санкционным давлением и сложной политической обстановкой и выраженными деструктивными действиями недружественных стран, отменой части международных мероприятий, традиционно организуемых Правительством Мурманской области (таких как Международная сессия «Сотрудничество в Арктике», Дни Российско-Норвежского приграничного сотрудничества, Дни Российско-Финляндского приграничного сотрудничества и других). Международный форум «Арктика - территория диалога», на котором планировалась организация экспозиции Мурманской области, предварительно перенесен на 2023 год.</t>
  </si>
  <si>
    <t>За счет неполного исполнения мероприятий по оптимизации расходов на обслуживание государственного долга Мурманской области, что обусловлено экономией по расходам на обслуживание государственного долга Мурманской области, сложившейся в связи с отсутствием необходимости привлечения кредитов кредитных организаций.</t>
  </si>
  <si>
    <t>За счет неполного исполнения мероприятий по предоставлению субсидий из областного бюджета бюджетам муниципальных образований для проведения комплексных кадастровых работ на территории Мурманской области, что обусловлено экономией, сложившейся по результатам проведения конкурентных процедур.                                                                                                          Кроме того, не освоены бюджетные ассигнования, предусмотренные на реализацию мероприятия «Совершенствование (оптимизация) системы арендных платежей в сфере земельных отношений», что обусловлено необходимостью расторжения государственного контракта в одностороннем порядке по причине не исполнения его условий (бюджетные ассигнования не освоены)</t>
  </si>
  <si>
    <t>За счет неполного исполнения мероприятий по обеспечению реализации государственных функций  Министерства внутренней политики Мурманской области, что обусловлено экономией, образовавшейся в связи с наличием вакантных должностей, уменьшением расходов на уплату страховых взносов в связи с превышением размера начисленной заработной платы над установленной предельной величиной базы для начисления страховых взносов, возмещением расходов на оплату стоимости проезда и провоза багажа к месту использования отпуска и обратно по фактически предоставленным документам, оптимизацией расходов областного бюджета, связанных с содержанием Министерства внутренней политики Мурманской области по закупке товаров, работ и услуг.               Кроме того, за счет неполного исполнения мероприятий по предоставлению субсидий автономной некоммерческой организации по развитию конгрессно-выставочной, ярмарочной и информационной деятельности "Мурманконгресс" на финансовое обеспечение затрат, связанных с проведением торжественного закрытия Всероссийской акции "Вахта памяти"</t>
  </si>
  <si>
    <t>В основном в связи с уточнением расходов на предоставление субсидии юридическим лицам на финансовое обеспечение затрат (части затрат), связанных с приобретением (обновлением) подвижного состава для осуществления на территории Мурманской области регулярных перевозок пассажиров и багажа автомобильным транспортом и городским наземным электрическим транспортом по маршрутам регулярных перевозок по регулируемым тарифам за счет средств резервного фонда Правительства Мурманской области.</t>
  </si>
  <si>
    <t>В основном за счет неполного исполнения мероприятий по содержанию автодорог, отдельных мероприятий, выполняемых за счет средств дорожного фонда, предоставления субсидий на финансовое обеспечение дорожной деятельности. Неполное исполнение плановых показателей в основном связано с экономией, сложившейся по результатам проведения конкурентных процедур.</t>
  </si>
  <si>
    <r>
      <t xml:space="preserve">В основном за счет неполного исполнения мероприятий по эксплуатации и техническому обслуживанию работающих в автоматическом режиме специальных технических средств фиксации административных правонарушений в области дорожного движения, установленных на сети региональных автомобильных дорог, что в основном обусловлено </t>
    </r>
    <r>
      <rPr>
        <sz val="11"/>
        <color theme="1"/>
        <rFont val="Times New Roman"/>
        <family val="1"/>
        <charset val="204"/>
      </rPr>
      <t>переносом закупки на выполнение работ по ремонту комплексов на 2023 год, экономией потребления электроэнергии и услуг связи.</t>
    </r>
  </si>
  <si>
    <t>В основном в связи с уточнением расходов на создание комфортной городской среды в малых городах и исторических поселениях – победителях Всероссийского конкурса лучших проектов создания комфортной городской среды.</t>
  </si>
  <si>
    <r>
      <t xml:space="preserve">В основном в связи с уточнением расходов на предоставление единовременных компенсационных выплат медицинским работникам при трудоустройстве на квотируемые (дефицитные) рабочие места и ежеквартальных денежных выплат в течение первого года работы, </t>
    </r>
    <r>
      <rPr>
        <sz val="11"/>
        <color theme="1"/>
        <rFont val="Times New Roman"/>
        <family val="1"/>
        <charset val="204"/>
      </rPr>
      <t>осуществление материального обеспечения и социальной поддержки медицинских, социальных работников.</t>
    </r>
  </si>
  <si>
    <t>В основном в связи с уточнением расходов на обеспечение отправки почтовой корреспонденции об административных правонарушениях в области дорожного движения, зафиксированных с применением работающих в автоматическом режиме специальных технических средств, по результатам рассмотрения которых вынесены постановления о назначении административного наказания в виде административного штрафа.</t>
  </si>
  <si>
    <r>
      <t>В основном в связи с уточнением расходов на предоставление субвенции на реализацию Закона Мурманской области "О единой субвенции местным бюджетам на финансовое обеспечение образовательной деятельности"</t>
    </r>
    <r>
      <rPr>
        <sz val="11"/>
        <color rgb="FF00B050"/>
        <rFont val="Times New Roman"/>
        <family val="1"/>
        <charset val="204"/>
      </rPr>
      <t xml:space="preserve"> </t>
    </r>
    <r>
      <rPr>
        <sz val="11"/>
        <color theme="1"/>
        <rFont val="Times New Roman"/>
        <family val="1"/>
        <charset val="204"/>
      </rPr>
      <t>с целью обеспечения сохранения достигнутых показателей реализайии "майских" указов Президента РФ,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за счет средств резервного фонда Правительства Российской Федерации, детский сад на 80 мест в районе дома № 44 по улице Капитана Орликовой в городе Мурманске, субсидии дошкольным образовательным организациям на реализацию проекта "Арктическая школа", субсидию на софинансирование капитальных вложений в объекты муниципальной собственности (за счет средств резервного фонда Правительства Мурманской области), предоставление из областного бюджета грантов в форме субсидии на поощрение государственных областных и муниципальных образовательных организаций.</t>
    </r>
  </si>
  <si>
    <r>
      <t>В основном в связи с уточнением расходов на выплату педагогическим работникам общеобразовательных организаций Мурманской области, реализующих программы начального общего, основного общего, среднего общего образования, в том числе адаптированные основные общеобразовательные программы, за выполнение функций руководителя школьного спортивного клуба,</t>
    </r>
    <r>
      <rPr>
        <sz val="11"/>
        <color rgb="FF00B050"/>
        <rFont val="Times New Roman"/>
        <family val="1"/>
        <charset val="204"/>
      </rPr>
      <t xml:space="preserve"> </t>
    </r>
    <r>
      <rPr>
        <sz val="11"/>
        <color theme="1"/>
        <rFont val="Times New Roman"/>
        <family val="1"/>
        <charset val="204"/>
      </rPr>
      <t>предоставление субсидии на финансовое обеспечение выполнения государственного задания</t>
    </r>
    <r>
      <rPr>
        <sz val="11"/>
        <color theme="1"/>
        <rFont val="Times New Roman"/>
        <family val="1"/>
        <charset val="204"/>
      </rPr>
      <t>, обеспечение отдыха и оздоровления детей, проживающих в Арктической зоне Российской Федерации,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за счет средств резервного фонда Правительства Российской Федерации.</t>
    </r>
  </si>
  <si>
    <t>За счет неполного исполнения мероприятий по финансовому обеспечению создания Центра выявления и поддержки одаренных детей и молодежи , что обусловлено экономией в связи с отменой решения о создании отдельного учреждения, и функционированием Центра как структурного подразделения ГАНОУ Мурманской области "Центр образования "Лапландия",  а также за счет экономии, сложившейся по результатам проведения конкурентных процедур, на организацию отдыха и оздоровления детей в оздоровительных учреждениях, расположенных на территории области и за ее пределами</t>
  </si>
  <si>
    <r>
      <t>За счет неполного исполнения мероприятий по проведению капитальных ремонтов, укреплению и обновлению материально-технической базы, обеспечению комплексной безопасности государственных учреждений, подведомственных Министерству образования и науки Мурманской области, муниципальных образовательных организаций, предоставлению мер социальной поддержки по оплате жилья и коммунальных услуг отдельным категориям граждан, работающим в сельских населенных пунктах или поселках городского типа, оплате/компенсации стоимости проезда и провоза багажа к месту использования отпуска (отдыха) и обратно, реализации государственных функций в сфере образования, предоставления субсидии на реализацию проектов по улучшению социальной сферы (образование) и повышению качества жизни населения в рамках реализации соглашений между Правительством Мурманской области и градообразующими предприятиями. Неполное исполнение мероприятий связано с экономией, сложившейся по результатам проведения конкурентных процедур, необходимостью корректировки проектной документации,</t>
    </r>
    <r>
      <rPr>
        <sz val="11"/>
        <color theme="1"/>
        <rFont val="Times New Roman"/>
        <family val="1"/>
        <charset val="204"/>
      </rPr>
      <t xml:space="preserve"> приостановкой работ по причине задержки поставки строительных материалов и, как следствие, поздним исполнением государственных контрактов. Неполное исполнение мероприятий при реализации государственных функций связано с уменьшением расходов на уплату страховых взносов в связи с превышением размера начисленной заработной платы над установленной предельной величиной базы для начисления страховых взносов. </t>
    </r>
  </si>
  <si>
    <t>В основном в связи с уточнением расходов на выплату региональных социальных доплат к пенсии за счет средств резервного фонда Правительства Российской Федерации, единовременную материальную помощь  мобилизованным, а также единовременную материальную помощь отдельным категориям граждан из числа военнослужащих, проходивших службу в войсках национальной гвардии Российской Федерации, и членам их семей, а также граждан, зарегистрированных на территории Мурманской области, пребывавших в запасе и заключивших краткосрочный контракт о прохождении военной службы в зоне проведения специальной военной операции, проводимой с 24 февраля 2022 года.</t>
  </si>
  <si>
    <r>
      <t>За счет неполного исполнения мероприятий, направленных на формирование специализированного жилищного фонда для предоставления  жилых помещений детям-сиротам и детям, оставшимся без попечения родителей, лицам из их числа по договорам найма специализированных жилых помещений. Неполное исполнение обусловлено тем, что закупка квартир для детей-сирот производится в соответствии с планами органов местного самоуправления по обеспечению детей-сирот жильем (в г. Мурманске отсутствует достаточное количество однокомнатных квартир на вторичном рынке недвижимости, отвечающих требованиям благоустроенности и соответствующих требованиям СанПин). Неполное исполнение по содержанию детей-сирот, детей, оставшихся без попечения родителей, в государственных автономных  профессиональных образовательных учреждениях Мурманской области, обусловлено фактической среднегодовой численностью детей-сирот и детей, оставшихся без попечения родителей</t>
    </r>
    <r>
      <rPr>
        <sz val="11"/>
        <color theme="1"/>
        <rFont val="Times New Roman"/>
        <family val="1"/>
        <charset val="204"/>
      </rPr>
      <t xml:space="preserve"> обучающихся в государственных автономных профессиональных образовательных учреждениях, сложившейся ниже запланированной.</t>
    </r>
  </si>
  <si>
    <t>В основном в связи с уточнением расходов на реконструкцию объекта культурного наследия регионального значения «Здание первого хибиногорского кинотеатра «Большевик» в городе Кировске в целях приспособления для современного использования в качестве кино-культурного центра, субсидию из областного бюджета автономной некоммерческой организации «Агентство по проведению спортивно-массовых и культурно-зрелищных мероприятий «СпортКульт51»» на организацию и проведение культурно-массовых, информационно-просветительских и зрелищных мероприятий, проведение капитального ремонта МБУК "Верхнетуломский ДК"Дружба" Мурманская обл.,Кольский район ,п.г.т.Верхнетуломский , ул.Дружбы 20.</t>
  </si>
  <si>
    <r>
      <t xml:space="preserve">В основном в связи с уточнением расходов на предоставление субсидий из областного бюджета некоммерческим организациям осуществляющим деятельность в сфере физической культуры и спорта по виду спорта "хоккей", предоставление субсидии АНО "Спорт для всех 51" на </t>
    </r>
    <r>
      <rPr>
        <sz val="11"/>
        <color theme="1"/>
        <rFont val="Times New Roman"/>
        <family val="1"/>
        <charset val="204"/>
      </rPr>
      <t>организацию и проведение мероприятий, реализацию мероприятий по оснащению объектов спортивной инфраструктуры спортивно-технологическим оборудованием.</t>
    </r>
  </si>
  <si>
    <r>
      <t>В основном в связи с уточнением расходов на обеспечение реализации государственных функций и государственных услуг Министерства спорта</t>
    </r>
    <r>
      <rPr>
        <sz val="11"/>
        <color theme="1"/>
        <rFont val="Times New Roman"/>
        <family val="1"/>
        <charset val="204"/>
      </rPr>
      <t xml:space="preserve"> Мурманской области.</t>
    </r>
  </si>
  <si>
    <t>В основном в связи с уточнением расходов на  выполнение работ по ремонту асфальтобетонного покрытия территории ГОКУ "Государственный архив Мурманской области", предоставление субсидии из областного бюджета местным бюджетам на проведение ремонтных работ и укрепление материально-технической базы муниципальных учреждений культуры, образования в сфере культуры и искусства и архивов (в части муниципальных музеев), реэкспозицию (обновление) стационарной экспозиции "История, культура и быт терских поморов" с проведением ремонтных работ  в территориальном отделе музея в пгт. Умба.</t>
  </si>
  <si>
    <r>
      <t>В основном в связи с уточнением расходов на проведение медицинского освидетельствования участников</t>
    </r>
    <r>
      <rPr>
        <sz val="11"/>
        <color rgb="FF00B050"/>
        <rFont val="Times New Roman"/>
        <family val="1"/>
        <charset val="204"/>
      </rPr>
      <t xml:space="preserve"> </t>
    </r>
    <r>
      <rPr>
        <sz val="11"/>
        <color theme="1"/>
        <rFont val="Times New Roman"/>
        <family val="1"/>
        <charset val="204"/>
      </rPr>
      <t>программы переселения</t>
    </r>
    <r>
      <rPr>
        <sz val="11"/>
        <color rgb="FF00B050"/>
        <rFont val="Times New Roman"/>
        <family val="1"/>
        <charset val="204"/>
      </rPr>
      <t xml:space="preserve"> </t>
    </r>
    <r>
      <rPr>
        <sz val="11"/>
        <color theme="1"/>
        <rFont val="Times New Roman"/>
        <family val="1"/>
        <charset val="204"/>
      </rPr>
      <t>и членов их семей.</t>
    </r>
  </si>
  <si>
    <t>Не освоены бюджетные ассигнования в рамках реализации мероприятий по проведению медицинского освидетельствования участников программы переселения и членов их семей, что обусловлено фактически сложившейся потребностью.</t>
  </si>
  <si>
    <t>В основном в связи с уточнением расходов на капитальные ремонты медицинских учреждений, оказывающих первичную медико-санитарную помощь, (стоимостью более 10 млн. рублей), приведение объектов здравоохранения в соответствие с требованиями, установленными нормативными правовыми актами, в целях обеспечения медицинской деятельности., приобретение оборудования и мебели для обеспечения деятельности медицинских организаций., расходы на обеспечение деятельности (оказание услуг) подведомственных учреждений, в том числе на предоставление государственным бюджетным и автономным учреждениям субсидий.</t>
  </si>
  <si>
    <t>За счет неполного исполнения мероприятий, направленных на проект благоустройства общественной территории западной части комплекса "Долина Уюта" в границах улиц Ломоносова, Морской, Лыжного проезда и Кольского проспекта в городе Мурманск в связи с корректировкой перечня мероприятий. Неполное исполнение реализации мероприятий по закупке оборудования для создания "умных" спортивных площадок, обусловлено переносом денежных средств на 2023 год в связи с обращением поставщика о невозможности своевременной поставки самоходной машины, т.к. срок её изготовления перенесен заводом-изготовителем из-за отсутствия необходимых комплектующих.</t>
  </si>
  <si>
    <t>За счет неполного исполнения мероприятий по предоставлению дополнительных мер поддержки граждан на улучшение жилищных условий, что обусловлено заявительным характером данной выплаты.
Кроме того, за счет неполного исполнения мероприятий по предоставлениюпо строительству объектов социального и производственного комплексов, в том числе объектов общегражданского назначения, жилья, инфраструктуры, что обусловлено отсутствием документации по планировке территории в связи с изменением концепции застройки.</t>
  </si>
  <si>
    <t>За счет неполного исполнения мероприятий по реализации проектов развития социальной и инженерной инфраструктур закрытых административно-территориальных образований Мурманской области и населенных пунктов Мурманской области с дислокацией военных формирований. Неполное исполнение  обусловлено экономией, сложившейся  по результатам проведения конкурентных процедур, а также нарушением подрядчиками сроков исполнения контрактов 2022 года,  средства в необходимом объеме подтверждены муниципальным образованиям  в 2023 году.                                                                                                                              Кроме того, не освоена субсидия бюджету муниципального образования городской округ город-герой Мурманск на осуществление городским округом городом-героем Мурманском функций административного центра области, чято обусловлено перечислением субсидии в соответствии с заявкой муниципального образования исходя из фактической потребности.</t>
  </si>
  <si>
    <r>
      <t>В основном в связи с уточнением расходов на обеспечение нефтепродуктами и топливом удаленных населенных пунктов с ограниченным сроком завоза грузов, иные межбюджетные трансферты из областного бюджета местным бюджетам в целях обеспечения надежности систем теплоснабжения, предоставление субсидии на финансовое обеспечение затрат организациям, осуществляющим производство (реализацию) тепловой энергии потребителям по регулируемым тарифам на территории Мурманской области, связанных с ростом стоимости угля</t>
    </r>
    <r>
      <rPr>
        <sz val="11"/>
        <color rgb="FFC00000"/>
        <rFont val="Times New Roman"/>
        <family val="1"/>
        <charset val="204"/>
      </rPr>
      <t xml:space="preserve"> </t>
    </r>
    <r>
      <rPr>
        <sz val="11"/>
        <color theme="1"/>
        <rFont val="Times New Roman"/>
        <family val="1"/>
        <charset val="204"/>
      </rPr>
      <t>в том числе за счет средств резервного фонда Правительства Мурманской области.</t>
    </r>
  </si>
  <si>
    <t>За счет неполного исполнения мероприятий, направленных на приобретение имущества для граждан, подлежащих призыву на военную службу по мобилизации в Вооруженные Силы Российской Федерации, что обусловлено длительностью процедур заключения контрактов, связанных с ограниченными объемами необходимых видов товаров, предлагаемых к поставке, и длительными сроками предлагаемых поставок вследствие введения санкций недружественными странами.</t>
  </si>
  <si>
    <t>За счет неполного исполнения мероприятий, направленных на капитальный ремонт административного  здания  ГОБУ «Мурманская авиабаза» Мурманская область, Кольский район, пгт Мурмаши, ул. Кутахова,18, », что обусловлено расторжением соглашения в связи с  невозможностью освоения денежных средств до конца финансового года и мероприятий, связанных с капитальным ремонтом административного здания ГОБУ «Мурманская авиабаза» в связи с получением отрицательного заключения государственной экспертизы.</t>
  </si>
  <si>
    <t>В основном в связи с уточнением расходов на рекультивацию городской свалки твердых отходов, расположенной по адресу: Мурманская область, муниципальное образование город Мурманск, сооружение 1, рекультивацию пометохранилища бывшего ОАО «Птицефабрика «Снежная», а также на предоставление субсидии бюджетам муниципальных образований на реализацию мероприятий, направленных на ликвидацию объектов накопленного вреда окружающей среде (накопленного экологического ущерба).</t>
  </si>
  <si>
    <t>За счет неполного исполнения мероприятий по предоставлению субсидии бюджетам муниципальных образований на реализацию мероприятий, направленных на ликвидацию объектов накопленного вреда окружающей среде (накопленного экологического ущерба), что обусловлено  задержкой исполнения отдельных муниципальных контрактов на разработку ПСД по рекультивации свалок отходов в связи с длительностью проведения и (или) необходимостью снятия замечаний государственных экологических экспертиз, а также в связи с экономией, сложившейся по результатам проведения конкурентных процедур, и с учетом заявок муниципальных органов управления исходя из фактической потребности.</t>
  </si>
  <si>
    <t xml:space="preserve">В рамках подпрограммы не освоены бюджетные ассигнования  в связи с переносом реализации инфраструктурного проекта «Культурно-деловой центр «Новый Мурманск» на 2023-2025 годы. </t>
  </si>
  <si>
    <t>В основном в связи с уточнением расходов на предоставление субсидии на оказание финансовой помощи государственному областному унитарному сельскохозяйственному предприятию (племенной репродуктор) "Тулома" в целях предупреждения банкротства и восстановления платежеспособности, предоставление субсидии на продукцию животноводства сельскохозяйственным товаропроизводителям Мурманской области, за исключением крестьянских (фермерских) хозяйств, индивидуальных предпринимателей и граждан, ведущих личное подсобное хозяйство, стимулирование развития приоритетных подотраслей агропромышленного комплекса и развитие малых форм хозяйствования.</t>
  </si>
  <si>
    <r>
      <t xml:space="preserve">В основном в связи с уточнением расходов на предоставление субсидии сельскохозяйственным товаропроизводителям на возмещение части затрат на уплату процентов по кредитам, полученным в российских кредитных организациях, на развитие аквакультуры (рыбоводство) и товарного осетроводства и </t>
    </r>
    <r>
      <rPr>
        <sz val="11"/>
        <color theme="1"/>
        <rFont val="Times New Roman"/>
        <family val="1"/>
        <charset val="204"/>
      </rPr>
      <t xml:space="preserve"> организацию и проведение мобильной ярмарки "Наша рыба".</t>
    </r>
  </si>
  <si>
    <r>
      <t>В основном в связи с уточнением расходов</t>
    </r>
    <r>
      <rPr>
        <sz val="11"/>
        <color theme="1"/>
        <rFont val="Times New Roman"/>
        <family val="1"/>
        <charset val="204"/>
      </rPr>
      <t xml:space="preserve"> сопровождени</t>
    </r>
    <r>
      <rPr>
        <sz val="11"/>
        <color rgb="FF00B050"/>
        <rFont val="Times New Roman"/>
        <family val="1"/>
        <charset val="204"/>
      </rPr>
      <t>е</t>
    </r>
    <r>
      <rPr>
        <sz val="11"/>
        <color theme="1"/>
        <rFont val="Times New Roman"/>
        <family val="1"/>
        <charset val="204"/>
      </rPr>
      <t xml:space="preserve"> проведения международных и межрегиональных мероприятий в сфере развития международных, внешнеэкономических связей и межрегионального сотрудничества, внедрение и реализацию Регионального экспортного стандарта 2.0.</t>
    </r>
  </si>
  <si>
    <r>
      <t>За счет неполного исполнения мероприятий</t>
    </r>
    <r>
      <rPr>
        <sz val="11"/>
        <color theme="1"/>
        <rFont val="Times New Roman"/>
        <family val="1"/>
        <charset val="204"/>
      </rPr>
      <t xml:space="preserve"> по сопровождению проведения международных и межрегиональных мероприятий в сфере развития международных, внешнеэкономических связей и межрегионального сотрудничества, что обусловлено санкционным давлением и сложной политической обстановкой и выраженными деструктивными действиями недружественных стран, отменой части международных мероприятий, традиционно организуемых Правительством Мурманской области (таких как Международная сессия «Сотрудничество в Арктике», Дни Российско-Норвежского приграничного сотрудничества, Дни Российско-Финляндского приграничного сотрудничества и других). Международный форум «Арктика - территория диалога», на котором планировалась организация экспозиции Мурманской области, предварительно перенесен на 2023 год.</t>
    </r>
  </si>
  <si>
    <r>
      <t>В основном в связи с уточнением (снижением)</t>
    </r>
    <r>
      <rPr>
        <sz val="11"/>
        <color rgb="FF00B050"/>
        <rFont val="Times New Roman"/>
        <family val="1"/>
        <charset val="204"/>
      </rPr>
      <t xml:space="preserve"> </t>
    </r>
    <r>
      <rPr>
        <sz val="11"/>
        <color theme="1"/>
        <rFont val="Times New Roman"/>
        <family val="1"/>
        <charset val="204"/>
      </rPr>
      <t xml:space="preserve"> расходов на обеспечение реализации государственных функций Министерства развития Арктики и экономики Мурманской области, предоставление субсидии Арктическому центру компетенций предоставление субсидии из областного бюджета автономной некоммерческой организации по развитию конгрессно-выставочной, ярмарочной и информационной деятельности "Мурманконгресс".</t>
    </r>
  </si>
  <si>
    <r>
      <t>В основном в связи с уточнением расходов на оптимизацию расходов на обслуживание государственного долга Мурманской области, организацию бюджетного процесса в Мурманской области, координаци</t>
    </r>
    <r>
      <rPr>
        <sz val="11"/>
        <color rgb="FF00B050"/>
        <rFont val="Times New Roman"/>
        <family val="1"/>
        <charset val="204"/>
      </rPr>
      <t>ю</t>
    </r>
    <r>
      <rPr>
        <sz val="11"/>
        <color theme="1"/>
        <rFont val="Times New Roman"/>
        <family val="1"/>
        <charset val="204"/>
      </rPr>
      <t xml:space="preserve"> субъектов бюджетного планирования.</t>
    </r>
  </si>
  <si>
    <t>В основном в связи с уточнением расходов на создание, открытие, брендирование и укрепление материально-технической базы регионального центра (лагеря) военно-патриотического воспитания молодежи «АВАНГАРД» в связи с созданием с 01.09.2022 регионального центра (лагеря) военно-патриотического воспитания молодежи на базе Североморского кадетского корпуса, а также проведением мероприятий, направленных на развитие и повышение созидательного потенциала молодежи (гражданской активности молодежи)</t>
  </si>
  <si>
    <t>За счет неполного исполнения мероприятий по предоставлению субсидий из областного бюджета бюджетам муниципальных образований для проведения комплексных кадастровых работ на территории Мурманской области, что обусловлено экономией, сложившейся по результатам проведения конкурентных процедур.                                                                                                          Кроме того, не освоены бюджетные ассигнования, предусмотренные на реализацию мероприятия «Совершенствование (оптимизация) системы арендных платежей в сфере земельных отношений», что обусловлено необходимостью расторжения государственного контракта в одностороннем порядке по причине не исполнения его условий.</t>
  </si>
  <si>
    <r>
      <t>За счет неполного исполнения мероприятий по обеспечению реализации государственных функций  Министерства внутренней политики Мурманской области, что обусловлено</t>
    </r>
    <r>
      <rPr>
        <sz val="11"/>
        <color theme="1"/>
        <rFont val="Times New Roman"/>
        <family val="1"/>
        <charset val="204"/>
      </rPr>
      <t xml:space="preserve">, уменьшением расходов на уплату страховых взносов в связи с превышением размера начисленной заработной платы над установленной предельной величиной базы для начисления страховых взносов, возмещением расходов на оплату стоимости проезда и провоза багажа к месту использования отпуска и обратно по фактически предоставленным документам, оптимизацией расходов областного бюджета, связанных с содержанием Министерства внутренней политики Мурманской области по закупке товаров, работ и услуг.               </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</si>
</sst>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0"/>
  </numFmts>
  <fonts count="15" x14ac:knownFonts="1">
    <font>
      <sz val="11"/>
      <color theme="1"/>
      <name val="Calibri"/>
      <family val="2"/>
      <scheme val="minor"/>
    </font>
    <font>
      <sz val="11"/>
      <color theme="1"/>
      <name val="Times New Roman"/>
      <family val="1"/>
      <charset val="204"/>
    </font>
    <font>
      <b/>
      <sz val="14"/>
      <color theme="1"/>
      <name val="Times New Roman"/>
      <family val="1"/>
      <charset val="204"/>
    </font>
    <font>
      <sz val="11"/>
      <color rgb="FF002060"/>
      <name val="Times New Roman"/>
      <family val="1"/>
      <charset val="204"/>
    </font>
    <font>
      <i/>
      <sz val="11"/>
      <color theme="1"/>
      <name val="Times New Roman"/>
      <family val="1"/>
      <charset val="204"/>
    </font>
    <font>
      <sz val="11"/>
      <color rgb="FFC00000"/>
      <name val="Times New Roman"/>
      <family val="1"/>
      <charset val="204"/>
    </font>
    <font>
      <b/>
      <sz val="11"/>
      <color theme="1"/>
      <name val="Times New Roman"/>
      <family val="1"/>
      <charset val="204"/>
    </font>
    <font>
      <sz val="10"/>
      <color rgb="FF000000"/>
      <name val="Times New Roman"/>
      <family val="1"/>
      <charset val="204"/>
    </font>
    <font>
      <b/>
      <sz val="10"/>
      <color rgb="FF000000"/>
      <name val="Arial"/>
      <family val="2"/>
      <charset val="204"/>
    </font>
    <font>
      <sz val="12"/>
      <color theme="1"/>
      <name val="Times New Roman"/>
      <family val="1"/>
      <charset val="204"/>
    </font>
    <font>
      <b/>
      <sz val="11"/>
      <color rgb="FF000000"/>
      <name val="Arial"/>
      <family val="2"/>
      <charset val="204"/>
    </font>
    <font>
      <sz val="10"/>
      <color rgb="FF000000"/>
      <name val="Arial Cyr"/>
    </font>
    <font>
      <sz val="10"/>
      <color rgb="FF000000"/>
      <name val="Arial"/>
      <family val="2"/>
      <charset val="204"/>
    </font>
    <font>
      <sz val="11"/>
      <name val="Calibri"/>
      <family val="2"/>
      <scheme val="minor"/>
    </font>
    <font>
      <sz val="11"/>
      <color rgb="FF00B050"/>
      <name val="Times New Roman"/>
      <family val="1"/>
      <charset val="204"/>
    </font>
  </fonts>
  <fills count="4">
    <fill>
      <patternFill patternType="none"/>
    </fill>
    <fill>
      <patternFill patternType="gray125"/>
    </fill>
    <fill>
      <patternFill patternType="solid">
        <fgColor rgb="FFFFD5AB"/>
      </patternFill>
    </fill>
    <fill>
      <patternFill patternType="solid">
        <fgColor rgb="FFF1F5F9"/>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rgb="FFD9D9D9"/>
      </left>
      <right style="thin">
        <color rgb="FFD9D9D9"/>
      </right>
      <top style="thin">
        <color rgb="FFD9D9D9"/>
      </top>
      <bottom style="thin">
        <color rgb="FFA6A6A6"/>
      </bottom>
      <diagonal/>
    </border>
    <border>
      <left/>
      <right/>
      <top style="medium">
        <color rgb="FFFAC090"/>
      </top>
      <bottom style="medium">
        <color rgb="FFFAC090"/>
      </bottom>
      <diagonal/>
    </border>
    <border>
      <left/>
      <right style="thin">
        <color rgb="FFFAC090"/>
      </right>
      <top style="medium">
        <color rgb="FFFAC090"/>
      </top>
      <bottom style="medium">
        <color rgb="FFFAC090"/>
      </bottom>
      <diagonal/>
    </border>
    <border>
      <left style="thin">
        <color rgb="FFBFBFBF"/>
      </left>
      <right style="thin">
        <color rgb="FFD9D9D9"/>
      </right>
      <top/>
      <bottom style="thin">
        <color rgb="FFD9D9D9"/>
      </bottom>
      <diagonal/>
    </border>
    <border>
      <left style="thin">
        <color rgb="FFD9D9D9"/>
      </left>
      <right style="thin">
        <color rgb="FFD9D9D9"/>
      </right>
      <top/>
      <bottom style="thin">
        <color rgb="FFD9D9D9"/>
      </bottom>
      <diagonal/>
    </border>
    <border>
      <left style="thin">
        <color rgb="FFD9D9D9"/>
      </left>
      <right style="thin">
        <color rgb="FFBFBFBF"/>
      </right>
      <top/>
      <bottom style="thin">
        <color rgb="FFD9D9D9"/>
      </bottom>
      <diagonal/>
    </border>
  </borders>
  <cellStyleXfs count="20">
    <xf numFmtId="0" fontId="0" fillId="0" borderId="0"/>
    <xf numFmtId="0" fontId="7" fillId="0" borderId="0">
      <alignment vertical="top" wrapText="1"/>
    </xf>
    <xf numFmtId="49" fontId="8" fillId="0" borderId="3">
      <alignment horizontal="center" vertical="center" wrapText="1"/>
    </xf>
    <xf numFmtId="4" fontId="10" fillId="2" borderId="4">
      <alignment horizontal="right" shrinkToFit="1"/>
    </xf>
    <xf numFmtId="165" fontId="10" fillId="2" borderId="4">
      <alignment horizontal="right" shrinkToFit="1"/>
    </xf>
    <xf numFmtId="4" fontId="10" fillId="2" borderId="5">
      <alignment horizontal="right" shrinkToFit="1"/>
    </xf>
    <xf numFmtId="49" fontId="8" fillId="3" borderId="6">
      <alignment horizontal="center" vertical="top" shrinkToFit="1"/>
    </xf>
    <xf numFmtId="0" fontId="8" fillId="3" borderId="7">
      <alignment horizontal="left" vertical="top" wrapText="1"/>
    </xf>
    <xf numFmtId="49" fontId="8" fillId="3" borderId="7">
      <alignment horizontal="center" vertical="top" shrinkToFit="1"/>
    </xf>
    <xf numFmtId="4" fontId="8" fillId="3" borderId="7">
      <alignment horizontal="right" vertical="top" shrinkToFit="1"/>
    </xf>
    <xf numFmtId="165" fontId="8" fillId="3" borderId="7">
      <alignment horizontal="right" vertical="top" shrinkToFit="1"/>
    </xf>
    <xf numFmtId="4" fontId="8" fillId="3" borderId="8">
      <alignment horizontal="right" vertical="top" shrinkToFit="1"/>
    </xf>
    <xf numFmtId="49" fontId="11" fillId="0" borderId="6">
      <alignment horizontal="center" vertical="top" shrinkToFit="1"/>
    </xf>
    <xf numFmtId="0" fontId="12" fillId="0" borderId="7">
      <alignment horizontal="left" vertical="top" wrapText="1"/>
    </xf>
    <xf numFmtId="49" fontId="12" fillId="0" borderId="7">
      <alignment horizontal="center" vertical="top" shrinkToFit="1"/>
    </xf>
    <xf numFmtId="4" fontId="12" fillId="0" borderId="7">
      <alignment horizontal="right" vertical="top" shrinkToFit="1"/>
    </xf>
    <xf numFmtId="165" fontId="12" fillId="0" borderId="7">
      <alignment horizontal="right" vertical="top" shrinkToFit="1"/>
    </xf>
    <xf numFmtId="4" fontId="12" fillId="0" borderId="8">
      <alignment horizontal="right" vertical="top" shrinkToFit="1"/>
    </xf>
    <xf numFmtId="0" fontId="12" fillId="0" borderId="0">
      <alignment horizontal="right" vertical="top" wrapText="1"/>
    </xf>
    <xf numFmtId="0" fontId="13" fillId="0" borderId="0"/>
  </cellStyleXfs>
  <cellXfs count="101">
    <xf numFmtId="0" fontId="0" fillId="0" borderId="0" xfId="0"/>
    <xf numFmtId="0" fontId="1" fillId="0" borderId="0" xfId="0" applyFont="1"/>
    <xf numFmtId="0" fontId="1" fillId="0" borderId="1" xfId="0" applyFont="1" applyBorder="1" applyAlignment="1">
      <alignment horizontal="center" vertical="center" wrapText="1"/>
    </xf>
    <xf numFmtId="164" fontId="1" fillId="0" borderId="1" xfId="0" applyNumberFormat="1" applyFont="1" applyBorder="1" applyAlignment="1">
      <alignment horizontal="center" vertical="center" wrapText="1"/>
    </xf>
    <xf numFmtId="164" fontId="1" fillId="0" borderId="0" xfId="0" applyNumberFormat="1" applyFont="1"/>
    <xf numFmtId="0" fontId="1" fillId="0" borderId="2" xfId="0" applyFont="1" applyBorder="1" applyAlignment="1">
      <alignment horizontal="center" vertical="center" wrapText="1"/>
    </xf>
    <xf numFmtId="0" fontId="6" fillId="0" borderId="1" xfId="0" applyFont="1" applyFill="1" applyBorder="1"/>
    <xf numFmtId="0" fontId="1" fillId="0" borderId="1" xfId="0" applyFont="1" applyFill="1" applyBorder="1" applyAlignment="1">
      <alignment vertical="top" wrapText="1"/>
    </xf>
    <xf numFmtId="0" fontId="1" fillId="0" borderId="1" xfId="0" applyFont="1" applyFill="1" applyBorder="1"/>
    <xf numFmtId="0" fontId="1" fillId="0" borderId="0" xfId="0" applyFont="1" applyFill="1"/>
    <xf numFmtId="164" fontId="6" fillId="0" borderId="1" xfId="0" applyNumberFormat="1" applyFont="1" applyFill="1" applyBorder="1"/>
    <xf numFmtId="0" fontId="6" fillId="0" borderId="0" xfId="0" applyFont="1" applyFill="1"/>
    <xf numFmtId="0" fontId="6" fillId="0" borderId="1" xfId="0" applyFont="1" applyFill="1" applyBorder="1" applyAlignment="1">
      <alignment vertical="top" wrapText="1"/>
    </xf>
    <xf numFmtId="164" fontId="6" fillId="0" borderId="1" xfId="0" applyNumberFormat="1" applyFont="1" applyFill="1" applyBorder="1" applyAlignment="1">
      <alignment horizontal="right"/>
    </xf>
    <xf numFmtId="164" fontId="1" fillId="0" borderId="1" xfId="0" applyNumberFormat="1" applyFont="1" applyFill="1" applyBorder="1" applyAlignment="1">
      <alignment horizontal="right"/>
    </xf>
    <xf numFmtId="0" fontId="6" fillId="0" borderId="1" xfId="0" applyFont="1" applyFill="1" applyBorder="1" applyAlignment="1">
      <alignment horizontal="right"/>
    </xf>
    <xf numFmtId="0" fontId="1" fillId="0" borderId="1" xfId="0" applyFont="1" applyFill="1" applyBorder="1" applyAlignment="1">
      <alignment horizontal="right"/>
    </xf>
    <xf numFmtId="0" fontId="6" fillId="0" borderId="1" xfId="0" applyFont="1" applyFill="1" applyBorder="1" applyAlignment="1">
      <alignment vertical="top"/>
    </xf>
    <xf numFmtId="0" fontId="1" fillId="0" borderId="1" xfId="0" applyFont="1" applyFill="1" applyBorder="1" applyAlignment="1">
      <alignment vertical="top"/>
    </xf>
    <xf numFmtId="164" fontId="1" fillId="0" borderId="0" xfId="0" applyNumberFormat="1" applyFont="1" applyFill="1"/>
    <xf numFmtId="0" fontId="1" fillId="0" borderId="0" xfId="0" applyFont="1" applyAlignment="1">
      <alignment vertical="top" wrapText="1"/>
    </xf>
    <xf numFmtId="0" fontId="1" fillId="0" borderId="0" xfId="0" applyFont="1" applyAlignment="1">
      <alignment vertical="top"/>
    </xf>
    <xf numFmtId="0" fontId="1" fillId="0" borderId="1" xfId="0" applyFont="1" applyFill="1" applyBorder="1" applyAlignment="1">
      <alignment horizontal="right" vertical="top"/>
    </xf>
    <xf numFmtId="0" fontId="6" fillId="0" borderId="1" xfId="0" applyFont="1" applyFill="1" applyBorder="1" applyAlignment="1">
      <alignment horizontal="right" vertical="top"/>
    </xf>
    <xf numFmtId="0" fontId="1" fillId="0" borderId="1" xfId="0" applyFont="1" applyFill="1" applyBorder="1" applyAlignment="1">
      <alignment horizontal="justify" vertical="top" wrapText="1"/>
    </xf>
    <xf numFmtId="164" fontId="1" fillId="0" borderId="1" xfId="0" applyNumberFormat="1" applyFont="1" applyBorder="1"/>
    <xf numFmtId="164" fontId="6" fillId="0" borderId="1" xfId="0" applyNumberFormat="1" applyFont="1" applyBorder="1"/>
    <xf numFmtId="164" fontId="6" fillId="0" borderId="0" xfId="0" applyNumberFormat="1" applyFont="1"/>
    <xf numFmtId="0" fontId="1" fillId="0" borderId="1" xfId="0" applyFont="1" applyFill="1" applyBorder="1" applyAlignment="1">
      <alignment horizontal="justify"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xf>
    <xf numFmtId="0" fontId="9" fillId="0" borderId="1" xfId="0" applyFont="1" applyBorder="1" applyAlignment="1">
      <alignment horizontal="justify" vertical="top"/>
    </xf>
    <xf numFmtId="0" fontId="1" fillId="0" borderId="1" xfId="0" applyFont="1" applyFill="1" applyBorder="1" applyAlignment="1">
      <alignment vertical="top" wrapText="1"/>
    </xf>
    <xf numFmtId="0" fontId="6" fillId="0" borderId="1" xfId="0" applyFont="1" applyFill="1" applyBorder="1" applyAlignment="1">
      <alignment vertical="top" wrapText="1"/>
    </xf>
    <xf numFmtId="164" fontId="1" fillId="0" borderId="1" xfId="0" applyNumberFormat="1" applyFont="1" applyFill="1" applyBorder="1" applyAlignment="1">
      <alignment horizontal="right"/>
    </xf>
    <xf numFmtId="0" fontId="1" fillId="0" borderId="1" xfId="0" applyFont="1" applyFill="1" applyBorder="1" applyAlignment="1">
      <alignment horizontal="right"/>
    </xf>
    <xf numFmtId="0" fontId="6" fillId="0" borderId="1" xfId="0" applyFont="1" applyFill="1" applyBorder="1" applyAlignment="1">
      <alignment vertical="top"/>
    </xf>
    <xf numFmtId="0" fontId="1" fillId="0" borderId="1" xfId="0" applyFont="1" applyFill="1" applyBorder="1" applyAlignment="1">
      <alignment vertical="top"/>
    </xf>
    <xf numFmtId="0" fontId="1" fillId="0" borderId="1" xfId="0" applyFont="1" applyFill="1" applyBorder="1" applyAlignment="1">
      <alignment horizontal="right" vertical="top"/>
    </xf>
    <xf numFmtId="0" fontId="6" fillId="0" borderId="1" xfId="0" applyFont="1" applyFill="1" applyBorder="1" applyAlignment="1">
      <alignment horizontal="right" vertical="top"/>
    </xf>
    <xf numFmtId="0" fontId="1" fillId="0" borderId="1" xfId="0" applyFont="1" applyFill="1" applyBorder="1" applyAlignment="1">
      <alignment horizontal="justify" vertical="top" wrapText="1"/>
    </xf>
    <xf numFmtId="164" fontId="1" fillId="0" borderId="1" xfId="0" applyNumberFormat="1" applyFont="1" applyBorder="1"/>
    <xf numFmtId="164" fontId="6" fillId="0" borderId="1" xfId="0" applyNumberFormat="1" applyFont="1" applyBorder="1"/>
    <xf numFmtId="0" fontId="1" fillId="0" borderId="1" xfId="0" applyFont="1" applyFill="1" applyBorder="1" applyAlignment="1">
      <alignment horizontal="left" vertical="top" wrapText="1"/>
    </xf>
    <xf numFmtId="0" fontId="1" fillId="0" borderId="1" xfId="0" applyFont="1" applyFill="1" applyBorder="1" applyAlignment="1">
      <alignment vertical="top" wrapText="1"/>
    </xf>
    <xf numFmtId="0" fontId="6" fillId="0" borderId="1" xfId="0" applyFont="1" applyFill="1" applyBorder="1" applyAlignment="1">
      <alignment vertical="top" wrapText="1"/>
    </xf>
    <xf numFmtId="164" fontId="1" fillId="0" borderId="1" xfId="0" applyNumberFormat="1" applyFont="1" applyFill="1" applyBorder="1" applyAlignment="1">
      <alignment horizontal="right"/>
    </xf>
    <xf numFmtId="0" fontId="6" fillId="0" borderId="1" xfId="0" applyFont="1" applyFill="1" applyBorder="1" applyAlignment="1">
      <alignment horizontal="right"/>
    </xf>
    <xf numFmtId="0" fontId="1" fillId="0" borderId="1" xfId="0" applyFont="1" applyFill="1" applyBorder="1" applyAlignment="1">
      <alignment horizontal="right"/>
    </xf>
    <xf numFmtId="0" fontId="6" fillId="0" borderId="1" xfId="0" applyFont="1" applyFill="1" applyBorder="1" applyAlignment="1">
      <alignment vertical="top"/>
    </xf>
    <xf numFmtId="0" fontId="1" fillId="0" borderId="1" xfId="0" applyFont="1" applyFill="1" applyBorder="1" applyAlignment="1">
      <alignment vertical="top"/>
    </xf>
    <xf numFmtId="0" fontId="1" fillId="0" borderId="1" xfId="0" applyFont="1" applyFill="1" applyBorder="1" applyAlignment="1">
      <alignment horizontal="right" vertical="top"/>
    </xf>
    <xf numFmtId="0" fontId="6" fillId="0" borderId="1" xfId="0" applyFont="1" applyFill="1" applyBorder="1" applyAlignment="1">
      <alignment horizontal="right" vertical="top"/>
    </xf>
    <xf numFmtId="0" fontId="1" fillId="0" borderId="1" xfId="0" applyFont="1" applyFill="1" applyBorder="1" applyAlignment="1">
      <alignment horizontal="justify" vertical="top" wrapText="1"/>
    </xf>
    <xf numFmtId="164" fontId="1" fillId="0" borderId="1" xfId="0" applyNumberFormat="1" applyFont="1" applyBorder="1"/>
    <xf numFmtId="164" fontId="6" fillId="0" borderId="1" xfId="0" applyNumberFormat="1" applyFont="1" applyBorder="1"/>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xf>
    <xf numFmtId="0" fontId="1" fillId="0" borderId="1" xfId="0" applyFont="1" applyFill="1" applyBorder="1" applyAlignment="1">
      <alignment vertical="top" wrapText="1"/>
    </xf>
    <xf numFmtId="0" fontId="6" fillId="0" borderId="1" xfId="0" applyFont="1" applyFill="1" applyBorder="1" applyAlignment="1">
      <alignment vertical="top" wrapText="1"/>
    </xf>
    <xf numFmtId="164" fontId="1" fillId="0" borderId="1" xfId="0" applyNumberFormat="1" applyFont="1" applyFill="1" applyBorder="1" applyAlignment="1">
      <alignment horizontal="right"/>
    </xf>
    <xf numFmtId="0" fontId="6" fillId="0" borderId="1" xfId="0" applyFont="1" applyFill="1" applyBorder="1" applyAlignment="1">
      <alignment horizontal="right"/>
    </xf>
    <xf numFmtId="0" fontId="1" fillId="0" borderId="1" xfId="0" applyFont="1" applyFill="1" applyBorder="1" applyAlignment="1">
      <alignment horizontal="right"/>
    </xf>
    <xf numFmtId="0" fontId="6" fillId="0" borderId="1" xfId="0" applyFont="1" applyFill="1" applyBorder="1" applyAlignment="1">
      <alignment vertical="top"/>
    </xf>
    <xf numFmtId="0" fontId="1" fillId="0" borderId="1" xfId="0" applyFont="1" applyFill="1" applyBorder="1" applyAlignment="1">
      <alignment vertical="top"/>
    </xf>
    <xf numFmtId="0" fontId="1" fillId="0" borderId="1" xfId="0" applyFont="1" applyFill="1" applyBorder="1" applyAlignment="1">
      <alignment horizontal="right" vertical="top"/>
    </xf>
    <xf numFmtId="0" fontId="6" fillId="0" borderId="1" xfId="0" applyFont="1" applyFill="1" applyBorder="1" applyAlignment="1">
      <alignment horizontal="right" vertical="top"/>
    </xf>
    <xf numFmtId="0" fontId="1" fillId="0" borderId="1" xfId="0" applyFont="1" applyFill="1" applyBorder="1" applyAlignment="1">
      <alignment horizontal="justify" vertical="top" wrapText="1"/>
    </xf>
    <xf numFmtId="164" fontId="1" fillId="0" borderId="1" xfId="0" applyNumberFormat="1" applyFont="1" applyBorder="1"/>
    <xf numFmtId="164" fontId="6" fillId="0" borderId="1" xfId="0" applyNumberFormat="1" applyFont="1" applyBorder="1"/>
    <xf numFmtId="0" fontId="1" fillId="0" borderId="1" xfId="0" applyFont="1" applyFill="1" applyBorder="1" applyAlignment="1">
      <alignment horizontal="left" vertical="top" wrapText="1"/>
    </xf>
    <xf numFmtId="0" fontId="1" fillId="0" borderId="1" xfId="0" applyFont="1" applyFill="1" applyBorder="1" applyAlignment="1">
      <alignment vertical="top" wrapText="1"/>
    </xf>
    <xf numFmtId="0" fontId="6" fillId="0" borderId="1" xfId="0" applyFont="1" applyFill="1" applyBorder="1" applyAlignment="1">
      <alignment vertical="top" wrapText="1"/>
    </xf>
    <xf numFmtId="164" fontId="1" fillId="0" borderId="1" xfId="0" applyNumberFormat="1" applyFont="1" applyFill="1" applyBorder="1" applyAlignment="1">
      <alignment horizontal="right"/>
    </xf>
    <xf numFmtId="0" fontId="1" fillId="0" borderId="1" xfId="0" applyFont="1" applyFill="1" applyBorder="1" applyAlignment="1">
      <alignment horizontal="right"/>
    </xf>
    <xf numFmtId="0" fontId="6" fillId="0" borderId="1" xfId="0" applyFont="1" applyFill="1" applyBorder="1" applyAlignment="1">
      <alignment vertical="top"/>
    </xf>
    <xf numFmtId="0" fontId="1" fillId="0" borderId="1" xfId="0" applyFont="1" applyFill="1" applyBorder="1" applyAlignment="1">
      <alignment vertical="top"/>
    </xf>
    <xf numFmtId="0" fontId="1" fillId="0" borderId="1" xfId="0" applyFont="1" applyFill="1" applyBorder="1" applyAlignment="1">
      <alignment horizontal="right" vertical="top"/>
    </xf>
    <xf numFmtId="0" fontId="6" fillId="0" borderId="1" xfId="0" applyFont="1" applyFill="1" applyBorder="1" applyAlignment="1">
      <alignment horizontal="right" vertical="top"/>
    </xf>
    <xf numFmtId="0" fontId="1" fillId="0" borderId="1" xfId="0" applyFont="1" applyFill="1" applyBorder="1" applyAlignment="1">
      <alignment horizontal="justify" vertical="top" wrapText="1"/>
    </xf>
    <xf numFmtId="164" fontId="1" fillId="0" borderId="1" xfId="0" applyNumberFormat="1" applyFont="1" applyBorder="1"/>
    <xf numFmtId="164" fontId="6" fillId="0" borderId="1" xfId="0" applyNumberFormat="1" applyFont="1" applyBorder="1"/>
    <xf numFmtId="0" fontId="1" fillId="0" borderId="1" xfId="0" applyFont="1" applyFill="1" applyBorder="1" applyAlignment="1">
      <alignment horizontal="left" vertical="top" wrapText="1"/>
    </xf>
    <xf numFmtId="0" fontId="6" fillId="0" borderId="1" xfId="0" applyFont="1" applyFill="1" applyBorder="1"/>
    <xf numFmtId="0" fontId="1" fillId="0" borderId="1" xfId="0" applyFont="1" applyFill="1" applyBorder="1" applyAlignment="1">
      <alignment vertical="top" wrapText="1"/>
    </xf>
    <xf numFmtId="0" fontId="1" fillId="0" borderId="1" xfId="0" applyFont="1" applyFill="1" applyBorder="1"/>
    <xf numFmtId="0" fontId="1" fillId="0" borderId="0" xfId="0" applyFont="1" applyFill="1"/>
    <xf numFmtId="0" fontId="6" fillId="0" borderId="1" xfId="0" applyFont="1" applyFill="1" applyBorder="1" applyAlignment="1">
      <alignment vertical="top" wrapText="1"/>
    </xf>
    <xf numFmtId="164" fontId="1" fillId="0" borderId="1" xfId="0" applyNumberFormat="1" applyFont="1" applyFill="1" applyBorder="1" applyAlignment="1">
      <alignment horizontal="right"/>
    </xf>
    <xf numFmtId="0" fontId="1" fillId="0" borderId="1" xfId="0" applyFont="1" applyFill="1" applyBorder="1" applyAlignment="1">
      <alignment horizontal="right"/>
    </xf>
    <xf numFmtId="0" fontId="6" fillId="0" borderId="1" xfId="0" applyFont="1" applyFill="1" applyBorder="1" applyAlignment="1">
      <alignment vertical="top"/>
    </xf>
    <xf numFmtId="0" fontId="1" fillId="0" borderId="1" xfId="0" applyFont="1" applyFill="1" applyBorder="1" applyAlignment="1">
      <alignment vertical="top"/>
    </xf>
    <xf numFmtId="0" fontId="1" fillId="0" borderId="1" xfId="0" applyFont="1" applyFill="1" applyBorder="1" applyAlignment="1">
      <alignment horizontal="right" vertical="top"/>
    </xf>
    <xf numFmtId="0" fontId="6" fillId="0" borderId="1" xfId="0" applyFont="1" applyFill="1" applyBorder="1" applyAlignment="1">
      <alignment horizontal="right" vertical="top"/>
    </xf>
    <xf numFmtId="0" fontId="1" fillId="0" borderId="1" xfId="0" applyFont="1" applyFill="1" applyBorder="1" applyAlignment="1">
      <alignment horizontal="justify" vertical="top" wrapText="1"/>
    </xf>
    <xf numFmtId="164" fontId="1" fillId="0" borderId="1" xfId="0" applyNumberFormat="1" applyFont="1" applyBorder="1"/>
    <xf numFmtId="164" fontId="6" fillId="0" borderId="1" xfId="0" applyNumberFormat="1" applyFont="1" applyBorder="1"/>
    <xf numFmtId="164" fontId="6" fillId="0" borderId="0" xfId="0" applyNumberFormat="1" applyFont="1"/>
    <xf numFmtId="0" fontId="1" fillId="0" borderId="1" xfId="0" applyFont="1" applyFill="1" applyBorder="1" applyAlignment="1">
      <alignment horizontal="justify" wrapText="1"/>
    </xf>
    <xf numFmtId="0" fontId="1" fillId="0" borderId="1" xfId="0" applyFont="1" applyFill="1" applyBorder="1" applyAlignment="1">
      <alignment horizontal="left" vertical="top" wrapText="1"/>
    </xf>
    <xf numFmtId="0" fontId="2" fillId="0" borderId="0" xfId="0" applyFont="1" applyAlignment="1">
      <alignment horizontal="center"/>
    </xf>
  </cellXfs>
  <cellStyles count="20">
    <cellStyle name="ex58" xfId="3"/>
    <cellStyle name="ex59" xfId="4"/>
    <cellStyle name="ex60" xfId="5"/>
    <cellStyle name="ex61" xfId="6"/>
    <cellStyle name="ex62" xfId="7"/>
    <cellStyle name="ex63" xfId="8"/>
    <cellStyle name="ex64" xfId="9"/>
    <cellStyle name="ex65" xfId="10"/>
    <cellStyle name="ex66" xfId="11"/>
    <cellStyle name="ex67" xfId="12"/>
    <cellStyle name="ex68" xfId="13"/>
    <cellStyle name="ex69" xfId="14"/>
    <cellStyle name="ex70" xfId="15"/>
    <cellStyle name="ex71" xfId="16"/>
    <cellStyle name="ex72" xfId="17"/>
    <cellStyle name="st57" xfId="18"/>
    <cellStyle name="xl_bot_header" xfId="2"/>
    <cellStyle name="Обычный" xfId="0" builtinId="0"/>
    <cellStyle name="Обычный 2" xfId="1"/>
    <cellStyle name="Обычный 3" xfId="19"/>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160"/>
  <sheetViews>
    <sheetView tabSelected="1" zoomScale="70" zoomScaleNormal="70" workbookViewId="0">
      <selection activeCell="A4" sqref="A4"/>
    </sheetView>
  </sheetViews>
  <sheetFormatPr defaultRowHeight="15" x14ac:dyDescent="0.25"/>
  <cols>
    <col min="1" max="1" width="14.5703125" style="1" customWidth="1"/>
    <col min="2" max="2" width="69.28515625" style="20" customWidth="1"/>
    <col min="3" max="3" width="27" style="4" customWidth="1"/>
    <col min="4" max="4" width="27" style="1" customWidth="1"/>
    <col min="5" max="5" width="21.85546875" style="1" customWidth="1"/>
    <col min="6" max="6" width="15.7109375" style="1" customWidth="1"/>
    <col min="7" max="7" width="17.5703125" style="1" customWidth="1"/>
    <col min="8" max="8" width="93.85546875" style="21" customWidth="1"/>
    <col min="9" max="9" width="16.42578125" style="21" customWidth="1"/>
    <col min="10" max="10" width="93.85546875" style="21" customWidth="1"/>
    <col min="11" max="16384" width="9.140625" style="1"/>
  </cols>
  <sheetData>
    <row r="2" spans="1:12" ht="18.75" x14ac:dyDescent="0.3">
      <c r="A2" s="100" t="s">
        <v>166</v>
      </c>
      <c r="B2" s="100"/>
      <c r="C2" s="100"/>
      <c r="D2" s="100"/>
      <c r="E2" s="100"/>
      <c r="F2" s="100"/>
      <c r="G2" s="100"/>
      <c r="H2" s="100"/>
      <c r="I2" s="100"/>
      <c r="J2" s="100"/>
    </row>
    <row r="3" spans="1:12" ht="9.75" customHeight="1" x14ac:dyDescent="0.25"/>
    <row r="4" spans="1:12" ht="112.5" customHeight="1" x14ac:dyDescent="0.25">
      <c r="A4" s="2" t="s">
        <v>5</v>
      </c>
      <c r="B4" s="5" t="s">
        <v>6</v>
      </c>
      <c r="C4" s="3" t="s">
        <v>167</v>
      </c>
      <c r="D4" s="3" t="s">
        <v>168</v>
      </c>
      <c r="E4" s="3" t="s">
        <v>169</v>
      </c>
      <c r="F4" s="3" t="s">
        <v>2</v>
      </c>
      <c r="G4" s="2" t="s">
        <v>0</v>
      </c>
      <c r="H4" s="2" t="s">
        <v>3</v>
      </c>
      <c r="I4" s="2" t="s">
        <v>1</v>
      </c>
      <c r="J4" s="2" t="s">
        <v>4</v>
      </c>
    </row>
    <row r="5" spans="1:12" s="11" customFormat="1" ht="14.25" x14ac:dyDescent="0.2">
      <c r="A5" s="17" t="s">
        <v>8</v>
      </c>
      <c r="B5" s="12" t="s">
        <v>7</v>
      </c>
      <c r="C5" s="26">
        <f>SUM(C6:C10)</f>
        <v>7362.9315519699994</v>
      </c>
      <c r="D5" s="26">
        <f>SUM(D6:D10)</f>
        <v>9966.0247458699996</v>
      </c>
      <c r="E5" s="10">
        <f>SUM(E6:E10)</f>
        <v>11685.292213160003</v>
      </c>
      <c r="F5" s="10">
        <f>SUM(F6:F10)</f>
        <v>8971.398430209998</v>
      </c>
      <c r="G5" s="13"/>
      <c r="H5" s="15"/>
      <c r="I5" s="13"/>
      <c r="J5" s="15"/>
    </row>
    <row r="6" spans="1:12" s="9" customFormat="1" ht="114" customHeight="1" x14ac:dyDescent="0.25">
      <c r="A6" s="18" t="s">
        <v>10</v>
      </c>
      <c r="B6" s="7" t="s">
        <v>9</v>
      </c>
      <c r="C6" s="25">
        <v>3876.2895150500003</v>
      </c>
      <c r="D6" s="25">
        <v>6093.7463150499998</v>
      </c>
      <c r="E6" s="25">
        <v>6913.350491420003</v>
      </c>
      <c r="F6" s="25">
        <v>4325.0241344399992</v>
      </c>
      <c r="G6" s="14">
        <f>F6/C6*100</f>
        <v>111.57639587156096</v>
      </c>
      <c r="H6" s="24" t="s">
        <v>181</v>
      </c>
      <c r="I6" s="14">
        <f>F6/E6*100</f>
        <v>62.560463841775203</v>
      </c>
      <c r="J6" s="24" t="s">
        <v>243</v>
      </c>
      <c r="L6" s="19"/>
    </row>
    <row r="7" spans="1:12" s="9" customFormat="1" ht="141" customHeight="1" x14ac:dyDescent="0.25">
      <c r="A7" s="18" t="s">
        <v>12</v>
      </c>
      <c r="B7" s="7" t="s">
        <v>11</v>
      </c>
      <c r="C7" s="25">
        <v>3009.1848396099999</v>
      </c>
      <c r="D7" s="25">
        <v>3214.1041116799997</v>
      </c>
      <c r="E7" s="25">
        <v>4118.61909913</v>
      </c>
      <c r="F7" s="25">
        <v>4043.2649975500003</v>
      </c>
      <c r="G7" s="14">
        <f t="shared" ref="G7:G70" si="0">F7/C7*100</f>
        <v>134.3641289271556</v>
      </c>
      <c r="H7" s="24" t="s">
        <v>242</v>
      </c>
      <c r="I7" s="14">
        <f t="shared" ref="I7:I70" si="1">F7/E7*100</f>
        <v>98.170403725949868</v>
      </c>
      <c r="J7" s="22"/>
    </row>
    <row r="8" spans="1:12" s="9" customFormat="1" ht="138.75" customHeight="1" x14ac:dyDescent="0.25">
      <c r="A8" s="18" t="s">
        <v>14</v>
      </c>
      <c r="B8" s="7" t="s">
        <v>13</v>
      </c>
      <c r="C8" s="25">
        <v>36.464370700000003</v>
      </c>
      <c r="D8" s="25">
        <v>36.464370700000003</v>
      </c>
      <c r="E8" s="25">
        <v>167.93104894000004</v>
      </c>
      <c r="F8" s="25">
        <v>143.3493422</v>
      </c>
      <c r="G8" s="14">
        <f t="shared" si="0"/>
        <v>393.12166766667929</v>
      </c>
      <c r="H8" s="24" t="s">
        <v>247</v>
      </c>
      <c r="I8" s="14">
        <f t="shared" si="1"/>
        <v>85.362023940681269</v>
      </c>
      <c r="J8" s="29" t="s">
        <v>244</v>
      </c>
    </row>
    <row r="9" spans="1:12" s="9" customFormat="1" x14ac:dyDescent="0.25">
      <c r="A9" s="18" t="s">
        <v>16</v>
      </c>
      <c r="B9" s="7" t="s">
        <v>15</v>
      </c>
      <c r="C9" s="25">
        <v>440.99282661000001</v>
      </c>
      <c r="D9" s="25">
        <v>600.44282661</v>
      </c>
      <c r="E9" s="25">
        <v>464.12445183999995</v>
      </c>
      <c r="F9" s="25">
        <v>446.9109560199999</v>
      </c>
      <c r="G9" s="14">
        <f t="shared" si="0"/>
        <v>101.34200128729842</v>
      </c>
      <c r="H9" s="24"/>
      <c r="I9" s="14">
        <f t="shared" si="1"/>
        <v>96.291189625593319</v>
      </c>
      <c r="J9" s="22"/>
    </row>
    <row r="10" spans="1:12" s="9" customFormat="1" ht="90" x14ac:dyDescent="0.25">
      <c r="A10" s="18" t="s">
        <v>175</v>
      </c>
      <c r="B10" s="7" t="s">
        <v>174</v>
      </c>
      <c r="C10" s="25">
        <v>0</v>
      </c>
      <c r="D10" s="25">
        <v>21.267121829999997</v>
      </c>
      <c r="E10" s="25">
        <v>21.267121829999997</v>
      </c>
      <c r="F10" s="25">
        <v>12.849</v>
      </c>
      <c r="G10" s="25">
        <v>0</v>
      </c>
      <c r="H10" s="24"/>
      <c r="I10" s="14">
        <f t="shared" si="1"/>
        <v>60.41720220869211</v>
      </c>
      <c r="J10" s="29" t="s">
        <v>207</v>
      </c>
    </row>
    <row r="11" spans="1:12" s="11" customFormat="1" ht="28.5" x14ac:dyDescent="0.25">
      <c r="A11" s="17" t="s">
        <v>32</v>
      </c>
      <c r="B11" s="12" t="s">
        <v>48</v>
      </c>
      <c r="C11" s="26">
        <f>SUM(C12)</f>
        <v>2691.4674879999998</v>
      </c>
      <c r="D11" s="26">
        <f>SUM(D12)</f>
        <v>3120.7191037600001</v>
      </c>
      <c r="E11" s="26">
        <f>SUM(E12)</f>
        <v>3534.8792456199999</v>
      </c>
      <c r="F11" s="26">
        <f>SUM(F12)</f>
        <v>3430.8060759999998</v>
      </c>
      <c r="G11" s="14">
        <f t="shared" si="0"/>
        <v>127.46972019154481</v>
      </c>
      <c r="H11" s="23"/>
      <c r="I11" s="14">
        <f t="shared" si="1"/>
        <v>97.055821079349315</v>
      </c>
      <c r="J11" s="23"/>
    </row>
    <row r="12" spans="1:12" s="9" customFormat="1" ht="95.25" customHeight="1" x14ac:dyDescent="0.25">
      <c r="A12" s="18" t="s">
        <v>51</v>
      </c>
      <c r="B12" s="7" t="s">
        <v>52</v>
      </c>
      <c r="C12" s="25">
        <v>2691.4674879999998</v>
      </c>
      <c r="D12" s="25">
        <v>3120.7191037600001</v>
      </c>
      <c r="E12" s="25">
        <v>3534.8792456199999</v>
      </c>
      <c r="F12" s="25">
        <v>3430.8060759999998</v>
      </c>
      <c r="G12" s="14">
        <f t="shared" si="0"/>
        <v>127.46972019154481</v>
      </c>
      <c r="H12" s="24" t="s">
        <v>245</v>
      </c>
      <c r="I12" s="14">
        <f>F12/E12*100</f>
        <v>97.055821079349315</v>
      </c>
      <c r="J12" s="24"/>
    </row>
    <row r="13" spans="1:12" s="11" customFormat="1" x14ac:dyDescent="0.25">
      <c r="A13" s="17" t="s">
        <v>23</v>
      </c>
      <c r="B13" s="12" t="s">
        <v>39</v>
      </c>
      <c r="C13" s="26">
        <f>SUM(C14:C20)</f>
        <v>19233.766542510002</v>
      </c>
      <c r="D13" s="26">
        <f>SUM(D14:D20)</f>
        <v>19892.804152680001</v>
      </c>
      <c r="E13" s="26">
        <f>SUM(E14:E20)</f>
        <v>20764.038332969998</v>
      </c>
      <c r="F13" s="26">
        <f>SUM(F14:F20)</f>
        <v>20432.7850659</v>
      </c>
      <c r="G13" s="14">
        <f t="shared" si="0"/>
        <v>106.23392470081174</v>
      </c>
      <c r="H13" s="23"/>
      <c r="I13" s="14">
        <f t="shared" si="1"/>
        <v>98.404678021885459</v>
      </c>
      <c r="J13" s="23"/>
    </row>
    <row r="14" spans="1:12" s="9" customFormat="1" ht="36.75" customHeight="1" x14ac:dyDescent="0.25">
      <c r="A14" s="18" t="s">
        <v>53</v>
      </c>
      <c r="B14" s="7" t="s">
        <v>54</v>
      </c>
      <c r="C14" s="25">
        <v>2565.6333527800002</v>
      </c>
      <c r="D14" s="25">
        <v>2691.91139578</v>
      </c>
      <c r="E14" s="25">
        <v>2622.5595215500002</v>
      </c>
      <c r="F14" s="25">
        <v>2573.2110862499999</v>
      </c>
      <c r="G14" s="14">
        <f t="shared" si="0"/>
        <v>100.29535527599019</v>
      </c>
      <c r="H14" s="24"/>
      <c r="I14" s="14">
        <f t="shared" si="1"/>
        <v>98.118310189168398</v>
      </c>
      <c r="J14" s="24"/>
    </row>
    <row r="15" spans="1:12" s="9" customFormat="1" ht="75" x14ac:dyDescent="0.25">
      <c r="A15" s="18" t="s">
        <v>55</v>
      </c>
      <c r="B15" s="7" t="s">
        <v>56</v>
      </c>
      <c r="C15" s="25">
        <v>2920.20769174</v>
      </c>
      <c r="D15" s="25">
        <v>2995.8364915100001</v>
      </c>
      <c r="E15" s="25">
        <v>3199.3907937700005</v>
      </c>
      <c r="F15" s="25">
        <v>3192.2524264900012</v>
      </c>
      <c r="G15" s="14">
        <f t="shared" si="0"/>
        <v>109.31593788755154</v>
      </c>
      <c r="H15" s="24" t="s">
        <v>212</v>
      </c>
      <c r="I15" s="14">
        <f t="shared" si="1"/>
        <v>99.776883546270767</v>
      </c>
      <c r="J15" s="22"/>
    </row>
    <row r="16" spans="1:12" s="9" customFormat="1" ht="45" x14ac:dyDescent="0.25">
      <c r="A16" s="18" t="s">
        <v>57</v>
      </c>
      <c r="B16" s="7" t="s">
        <v>58</v>
      </c>
      <c r="C16" s="25">
        <v>342.97413399999999</v>
      </c>
      <c r="D16" s="25">
        <v>359.67007599999999</v>
      </c>
      <c r="E16" s="25">
        <v>363.75833599999999</v>
      </c>
      <c r="F16" s="25">
        <v>363.75833599999999</v>
      </c>
      <c r="G16" s="14">
        <f t="shared" si="0"/>
        <v>106.05999110125313</v>
      </c>
      <c r="H16" s="29" t="s">
        <v>213</v>
      </c>
      <c r="I16" s="14">
        <f t="shared" si="1"/>
        <v>100</v>
      </c>
      <c r="J16" s="22"/>
    </row>
    <row r="17" spans="1:10" s="9" customFormat="1" ht="171" customHeight="1" x14ac:dyDescent="0.25">
      <c r="A17" s="18" t="s">
        <v>59</v>
      </c>
      <c r="B17" s="7" t="s">
        <v>60</v>
      </c>
      <c r="C17" s="25">
        <v>4589.4752171499995</v>
      </c>
      <c r="D17" s="25">
        <v>4914.0785412799996</v>
      </c>
      <c r="E17" s="25">
        <v>5273.1154224600004</v>
      </c>
      <c r="F17" s="25">
        <v>5057.7722277800003</v>
      </c>
      <c r="G17" s="14">
        <f t="shared" si="0"/>
        <v>110.20371586015028</v>
      </c>
      <c r="H17" s="24" t="s">
        <v>260</v>
      </c>
      <c r="I17" s="14">
        <f t="shared" si="1"/>
        <v>95.916205555395578</v>
      </c>
      <c r="J17" s="24"/>
    </row>
    <row r="18" spans="1:10" s="9" customFormat="1" ht="92.25" customHeight="1" x14ac:dyDescent="0.25">
      <c r="A18" s="18" t="s">
        <v>61</v>
      </c>
      <c r="B18" s="7" t="s">
        <v>62</v>
      </c>
      <c r="C18" s="25">
        <v>546.67905482000003</v>
      </c>
      <c r="D18" s="25">
        <v>548.65021609000007</v>
      </c>
      <c r="E18" s="25">
        <v>597.38616784999999</v>
      </c>
      <c r="F18" s="25">
        <v>579.72645358999989</v>
      </c>
      <c r="G18" s="14">
        <f t="shared" si="0"/>
        <v>106.04511888257382</v>
      </c>
      <c r="H18" s="24" t="s">
        <v>246</v>
      </c>
      <c r="I18" s="14">
        <f t="shared" si="1"/>
        <v>97.043836096246153</v>
      </c>
      <c r="J18" s="16"/>
    </row>
    <row r="19" spans="1:10" s="9" customFormat="1" x14ac:dyDescent="0.25">
      <c r="A19" s="18" t="s">
        <v>63</v>
      </c>
      <c r="B19" s="7" t="s">
        <v>64</v>
      </c>
      <c r="C19" s="25">
        <v>335.89680099999998</v>
      </c>
      <c r="D19" s="25">
        <v>338.93914599999999</v>
      </c>
      <c r="E19" s="25">
        <v>336.24413710000005</v>
      </c>
      <c r="F19" s="25">
        <v>336.11008458000003</v>
      </c>
      <c r="G19" s="14">
        <f t="shared" si="0"/>
        <v>100.06349675833918</v>
      </c>
      <c r="H19" s="24"/>
      <c r="I19" s="14">
        <f t="shared" si="1"/>
        <v>99.960132384416823</v>
      </c>
      <c r="J19" s="22"/>
    </row>
    <row r="20" spans="1:10" s="9" customFormat="1" ht="169.5" customHeight="1" x14ac:dyDescent="0.25">
      <c r="A20" s="18" t="s">
        <v>65</v>
      </c>
      <c r="B20" s="7" t="s">
        <v>66</v>
      </c>
      <c r="C20" s="25">
        <v>7932.9002910200006</v>
      </c>
      <c r="D20" s="25">
        <v>8043.7182860200001</v>
      </c>
      <c r="E20" s="25">
        <v>8371.583954239999</v>
      </c>
      <c r="F20" s="25">
        <v>8329.9544512100001</v>
      </c>
      <c r="G20" s="14">
        <f t="shared" si="0"/>
        <v>105.0051575794979</v>
      </c>
      <c r="H20" s="24"/>
      <c r="I20" s="14">
        <f t="shared" si="1"/>
        <v>99.502728476981773</v>
      </c>
      <c r="J20" s="22"/>
    </row>
    <row r="21" spans="1:10" s="11" customFormat="1" hidden="1" x14ac:dyDescent="0.25">
      <c r="A21" s="17" t="s">
        <v>22</v>
      </c>
      <c r="B21" s="12" t="s">
        <v>38</v>
      </c>
      <c r="C21" s="26">
        <f>SUM(C22:C25)</f>
        <v>23664.17901915</v>
      </c>
      <c r="D21" s="26">
        <f>SUM(D22:D25)</f>
        <v>26465.009193640002</v>
      </c>
      <c r="E21" s="26">
        <f>SUM(E22:E25)</f>
        <v>27034.455923100002</v>
      </c>
      <c r="F21" s="26">
        <f>SUM(F22:F25)</f>
        <v>26005.409075100004</v>
      </c>
      <c r="G21" s="14">
        <f t="shared" si="0"/>
        <v>109.89356129386694</v>
      </c>
      <c r="H21" s="23"/>
      <c r="I21" s="14">
        <f t="shared" si="1"/>
        <v>96.193572931790669</v>
      </c>
      <c r="J21" s="23"/>
    </row>
    <row r="22" spans="1:10" s="9" customFormat="1" hidden="1" x14ac:dyDescent="0.25">
      <c r="A22" s="18" t="s">
        <v>67</v>
      </c>
      <c r="B22" s="7" t="s">
        <v>68</v>
      </c>
      <c r="C22" s="25">
        <v>2520.0989106799998</v>
      </c>
      <c r="D22" s="25">
        <v>2604.29391068</v>
      </c>
      <c r="E22" s="25">
        <v>2607.06609432</v>
      </c>
      <c r="F22" s="25">
        <v>2573.2436216100004</v>
      </c>
      <c r="G22" s="14">
        <f t="shared" si="0"/>
        <v>102.10883432808042</v>
      </c>
      <c r="H22" s="16"/>
      <c r="I22" s="14">
        <f t="shared" si="1"/>
        <v>98.702661478982506</v>
      </c>
      <c r="J22" s="16"/>
    </row>
    <row r="23" spans="1:10" s="9" customFormat="1" ht="180" hidden="1" x14ac:dyDescent="0.25">
      <c r="A23" s="18" t="s">
        <v>69</v>
      </c>
      <c r="B23" s="7" t="s">
        <v>70</v>
      </c>
      <c r="C23" s="25">
        <v>19280.387126590002</v>
      </c>
      <c r="D23" s="25">
        <v>20901.130378270002</v>
      </c>
      <c r="E23" s="25">
        <v>21048.502250930003</v>
      </c>
      <c r="F23" s="25">
        <v>20781.734907820002</v>
      </c>
      <c r="G23" s="14">
        <f t="shared" si="0"/>
        <v>107.78691719918558</v>
      </c>
      <c r="H23" s="29" t="s">
        <v>176</v>
      </c>
      <c r="I23" s="14">
        <f t="shared" si="1"/>
        <v>98.732606529767637</v>
      </c>
      <c r="J23" s="22"/>
    </row>
    <row r="24" spans="1:10" s="9" customFormat="1" ht="160.5" hidden="1" customHeight="1" x14ac:dyDescent="0.25">
      <c r="A24" s="18" t="s">
        <v>71</v>
      </c>
      <c r="B24" s="7" t="s">
        <v>72</v>
      </c>
      <c r="C24" s="25">
        <v>645.48862677</v>
      </c>
      <c r="D24" s="25">
        <v>1196.51291872</v>
      </c>
      <c r="E24" s="25">
        <v>901.68341415999987</v>
      </c>
      <c r="F24" s="25">
        <v>848.74847206000004</v>
      </c>
      <c r="G24" s="14">
        <f t="shared" si="0"/>
        <v>131.48929924716171</v>
      </c>
      <c r="H24" s="29" t="s">
        <v>214</v>
      </c>
      <c r="I24" s="14">
        <f t="shared" si="1"/>
        <v>94.129320638628627</v>
      </c>
      <c r="J24" s="24" t="s">
        <v>208</v>
      </c>
    </row>
    <row r="25" spans="1:10" s="9" customFormat="1" ht="261" hidden="1" customHeight="1" x14ac:dyDescent="0.25">
      <c r="A25" s="18" t="s">
        <v>73</v>
      </c>
      <c r="B25" s="7" t="s">
        <v>74</v>
      </c>
      <c r="C25" s="25">
        <v>1218.2043551099998</v>
      </c>
      <c r="D25" s="25">
        <v>1763.07198597</v>
      </c>
      <c r="E25" s="25">
        <v>2477.2041636900003</v>
      </c>
      <c r="F25" s="25">
        <v>1801.6820736100001</v>
      </c>
      <c r="G25" s="14">
        <f t="shared" si="0"/>
        <v>147.89653854482518</v>
      </c>
      <c r="H25" s="24" t="s">
        <v>177</v>
      </c>
      <c r="I25" s="14">
        <f t="shared" si="1"/>
        <v>72.730463641973117</v>
      </c>
      <c r="J25" s="24" t="s">
        <v>209</v>
      </c>
    </row>
    <row r="26" spans="1:10" s="11" customFormat="1" hidden="1" x14ac:dyDescent="0.25">
      <c r="A26" s="17" t="s">
        <v>20</v>
      </c>
      <c r="B26" s="12" t="s">
        <v>36</v>
      </c>
      <c r="C26" s="26">
        <f>SUM(C27:C30)</f>
        <v>19773.634059749998</v>
      </c>
      <c r="D26" s="26">
        <f>SUM(D27:D30)</f>
        <v>20001.951899749998</v>
      </c>
      <c r="E26" s="26">
        <f>SUM(E27:E30)</f>
        <v>21911.838176200003</v>
      </c>
      <c r="F26" s="26">
        <f>SUM(F27:F30)</f>
        <v>21242.78632711</v>
      </c>
      <c r="G26" s="14">
        <f t="shared" si="0"/>
        <v>107.42985463835663</v>
      </c>
      <c r="H26" s="23"/>
      <c r="I26" s="14">
        <f t="shared" si="1"/>
        <v>96.946619248873844</v>
      </c>
      <c r="J26" s="23"/>
    </row>
    <row r="27" spans="1:10" s="9" customFormat="1" ht="110.25" hidden="1" customHeight="1" x14ac:dyDescent="0.25">
      <c r="A27" s="18" t="s">
        <v>75</v>
      </c>
      <c r="B27" s="7" t="s">
        <v>76</v>
      </c>
      <c r="C27" s="25">
        <v>3576.8323300000002</v>
      </c>
      <c r="D27" s="25">
        <v>3688.15373</v>
      </c>
      <c r="E27" s="25">
        <v>3647.4348536499997</v>
      </c>
      <c r="F27" s="25">
        <v>3626.262185829999</v>
      </c>
      <c r="G27" s="14">
        <f t="shared" si="0"/>
        <v>101.38194500802891</v>
      </c>
      <c r="H27" s="24"/>
      <c r="I27" s="14">
        <f t="shared" si="1"/>
        <v>99.419518958678239</v>
      </c>
      <c r="J27" s="22"/>
    </row>
    <row r="28" spans="1:10" s="9" customFormat="1" ht="159" hidden="1" customHeight="1" x14ac:dyDescent="0.25">
      <c r="A28" s="18" t="s">
        <v>77</v>
      </c>
      <c r="B28" s="7" t="s">
        <v>49</v>
      </c>
      <c r="C28" s="25">
        <v>13676.68936228</v>
      </c>
      <c r="D28" s="25">
        <v>13741.700202280001</v>
      </c>
      <c r="E28" s="25">
        <v>15546.666711080003</v>
      </c>
      <c r="F28" s="25">
        <v>15171.413577280002</v>
      </c>
      <c r="G28" s="14">
        <f t="shared" si="0"/>
        <v>110.92899147890583</v>
      </c>
      <c r="H28" s="29" t="s">
        <v>178</v>
      </c>
      <c r="I28" s="14">
        <f t="shared" si="1"/>
        <v>97.586279163413465</v>
      </c>
      <c r="J28" s="22"/>
    </row>
    <row r="29" spans="1:10" s="9" customFormat="1" ht="191.25" hidden="1" customHeight="1" x14ac:dyDescent="0.25">
      <c r="A29" s="18" t="s">
        <v>78</v>
      </c>
      <c r="B29" s="7" t="s">
        <v>79</v>
      </c>
      <c r="C29" s="25">
        <v>1779.8800674700001</v>
      </c>
      <c r="D29" s="25">
        <v>1831.8656674700001</v>
      </c>
      <c r="E29" s="25">
        <v>1963.4927114700001</v>
      </c>
      <c r="F29" s="25">
        <v>1700.8306075700002</v>
      </c>
      <c r="G29" s="14">
        <f t="shared" si="0"/>
        <v>95.558719862941985</v>
      </c>
      <c r="H29" s="24"/>
      <c r="I29" s="14">
        <f t="shared" si="1"/>
        <v>86.622710521631944</v>
      </c>
      <c r="J29" s="24" t="s">
        <v>211</v>
      </c>
    </row>
    <row r="30" spans="1:10" s="9" customFormat="1" ht="30" hidden="1" x14ac:dyDescent="0.25">
      <c r="A30" s="18" t="s">
        <v>80</v>
      </c>
      <c r="B30" s="7" t="s">
        <v>15</v>
      </c>
      <c r="C30" s="25">
        <v>740.23230000000001</v>
      </c>
      <c r="D30" s="25">
        <v>740.23230000000001</v>
      </c>
      <c r="E30" s="25">
        <v>754.24390000000005</v>
      </c>
      <c r="F30" s="25">
        <v>744.2799564300002</v>
      </c>
      <c r="G30" s="14">
        <f t="shared" si="0"/>
        <v>100.54680894497581</v>
      </c>
      <c r="H30" s="22"/>
      <c r="I30" s="14">
        <f t="shared" si="1"/>
        <v>98.678949399524498</v>
      </c>
      <c r="J30" s="22"/>
    </row>
    <row r="31" spans="1:10" s="11" customFormat="1" hidden="1" x14ac:dyDescent="0.25">
      <c r="A31" s="17" t="s">
        <v>30</v>
      </c>
      <c r="B31" s="12" t="s">
        <v>46</v>
      </c>
      <c r="C31" s="26">
        <f>SUM(C32:C35)</f>
        <v>3058.2051782899998</v>
      </c>
      <c r="D31" s="26">
        <f>SUM(D32:D35)</f>
        <v>3007.14877032</v>
      </c>
      <c r="E31" s="26">
        <f>SUM(E32:E35)</f>
        <v>2844.1827181800004</v>
      </c>
      <c r="F31" s="26">
        <f>SUM(F32:F35)</f>
        <v>2714.1586783999996</v>
      </c>
      <c r="G31" s="14">
        <f t="shared" si="0"/>
        <v>88.750051751518697</v>
      </c>
      <c r="H31" s="23"/>
      <c r="I31" s="14">
        <f t="shared" si="1"/>
        <v>95.428421706211495</v>
      </c>
      <c r="J31" s="23"/>
    </row>
    <row r="32" spans="1:10" s="9" customFormat="1" ht="90" hidden="1" x14ac:dyDescent="0.25">
      <c r="A32" s="18" t="s">
        <v>81</v>
      </c>
      <c r="B32" s="7" t="s">
        <v>82</v>
      </c>
      <c r="C32" s="25">
        <v>233.02822183000001</v>
      </c>
      <c r="D32" s="25">
        <v>283.02822183000001</v>
      </c>
      <c r="E32" s="25">
        <v>284.20400405000004</v>
      </c>
      <c r="F32" s="25">
        <v>283.98893461</v>
      </c>
      <c r="G32" s="14">
        <f t="shared" si="0"/>
        <v>121.86890170632513</v>
      </c>
      <c r="H32" s="24" t="s">
        <v>179</v>
      </c>
      <c r="I32" s="14">
        <f t="shared" si="1"/>
        <v>99.92432568263105</v>
      </c>
      <c r="J32" s="22"/>
    </row>
    <row r="33" spans="1:10" s="9" customFormat="1" ht="115.5" hidden="1" customHeight="1" x14ac:dyDescent="0.25">
      <c r="A33" s="18" t="s">
        <v>83</v>
      </c>
      <c r="B33" s="7" t="s">
        <v>84</v>
      </c>
      <c r="C33" s="25">
        <v>969.96168476000003</v>
      </c>
      <c r="D33" s="25">
        <v>1020.47331046</v>
      </c>
      <c r="E33" s="25">
        <v>1216.1603063499999</v>
      </c>
      <c r="F33" s="25">
        <v>1213.88472843</v>
      </c>
      <c r="G33" s="14">
        <f t="shared" si="0"/>
        <v>125.1476988733173</v>
      </c>
      <c r="H33" s="24" t="s">
        <v>215</v>
      </c>
      <c r="I33" s="14">
        <f t="shared" si="1"/>
        <v>99.812888324991505</v>
      </c>
      <c r="J33" s="22"/>
    </row>
    <row r="34" spans="1:10" s="9" customFormat="1" ht="133.5" hidden="1" customHeight="1" x14ac:dyDescent="0.25">
      <c r="A34" s="18" t="s">
        <v>85</v>
      </c>
      <c r="B34" s="7" t="s">
        <v>86</v>
      </c>
      <c r="C34" s="25">
        <v>1809.1310613599999</v>
      </c>
      <c r="D34" s="25">
        <v>1657.5630276900001</v>
      </c>
      <c r="E34" s="25">
        <v>1292.95077115</v>
      </c>
      <c r="F34" s="25">
        <v>1167.5562703999999</v>
      </c>
      <c r="G34" s="14">
        <f t="shared" si="0"/>
        <v>64.536853926011233</v>
      </c>
      <c r="H34" s="24" t="s">
        <v>180</v>
      </c>
      <c r="I34" s="14">
        <f t="shared" si="1"/>
        <v>90.301680191700612</v>
      </c>
      <c r="J34" s="24" t="s">
        <v>210</v>
      </c>
    </row>
    <row r="35" spans="1:10" s="9" customFormat="1" ht="30" hidden="1" x14ac:dyDescent="0.25">
      <c r="A35" s="18" t="s">
        <v>87</v>
      </c>
      <c r="B35" s="7" t="s">
        <v>15</v>
      </c>
      <c r="C35" s="25">
        <v>46.084210340000006</v>
      </c>
      <c r="D35" s="25">
        <v>46.084210340000006</v>
      </c>
      <c r="E35" s="25">
        <v>50.867636629999993</v>
      </c>
      <c r="F35" s="25">
        <v>48.72874496</v>
      </c>
      <c r="G35" s="14">
        <f t="shared" si="0"/>
        <v>105.73848309537941</v>
      </c>
      <c r="H35" s="24" t="s">
        <v>182</v>
      </c>
      <c r="I35" s="14">
        <f t="shared" si="1"/>
        <v>95.795181746779747</v>
      </c>
      <c r="J35" s="16"/>
    </row>
    <row r="36" spans="1:10" s="11" customFormat="1" hidden="1" x14ac:dyDescent="0.25">
      <c r="A36" s="17" t="s">
        <v>29</v>
      </c>
      <c r="B36" s="12" t="s">
        <v>45</v>
      </c>
      <c r="C36" s="26">
        <f>SUM(C37:C40)</f>
        <v>3070.5862977800002</v>
      </c>
      <c r="D36" s="26">
        <f>SUM(D37:D40)</f>
        <v>3208.6736932700001</v>
      </c>
      <c r="E36" s="26">
        <f>SUM(E37:E40)</f>
        <v>3792.8618500100001</v>
      </c>
      <c r="F36" s="26">
        <f>SUM(F37:F40)</f>
        <v>3590.9132894200002</v>
      </c>
      <c r="G36" s="14">
        <f t="shared" si="0"/>
        <v>116.94552574588737</v>
      </c>
      <c r="H36" s="23"/>
      <c r="I36" s="14">
        <f t="shared" si="1"/>
        <v>94.675562449250094</v>
      </c>
      <c r="J36" s="23"/>
    </row>
    <row r="37" spans="1:10" s="9" customFormat="1" ht="105" hidden="1" x14ac:dyDescent="0.25">
      <c r="A37" s="18" t="s">
        <v>88</v>
      </c>
      <c r="B37" s="7" t="s">
        <v>89</v>
      </c>
      <c r="C37" s="25">
        <v>605.37132707000001</v>
      </c>
      <c r="D37" s="25">
        <v>625.18483761000005</v>
      </c>
      <c r="E37" s="25">
        <v>842.91307645000006</v>
      </c>
      <c r="F37" s="25">
        <v>738.04560562000029</v>
      </c>
      <c r="G37" s="14">
        <f t="shared" si="0"/>
        <v>121.91618146041776</v>
      </c>
      <c r="H37" s="24" t="s">
        <v>216</v>
      </c>
      <c r="I37" s="14">
        <f t="shared" si="1"/>
        <v>87.558922294614533</v>
      </c>
      <c r="J37" s="29" t="s">
        <v>222</v>
      </c>
    </row>
    <row r="38" spans="1:10" s="9" customFormat="1" ht="45" hidden="1" x14ac:dyDescent="0.25">
      <c r="A38" s="30">
        <v>2520000000</v>
      </c>
      <c r="B38" s="7" t="s">
        <v>170</v>
      </c>
      <c r="C38" s="25">
        <v>471.97864623000004</v>
      </c>
      <c r="D38" s="25">
        <v>490.78886842999998</v>
      </c>
      <c r="E38" s="25">
        <v>533.68588747999991</v>
      </c>
      <c r="F38" s="25">
        <v>532.87168096999994</v>
      </c>
      <c r="G38" s="14">
        <f t="shared" si="0"/>
        <v>112.90165036625962</v>
      </c>
      <c r="H38" s="24" t="s">
        <v>183</v>
      </c>
      <c r="I38" s="14">
        <f t="shared" si="1"/>
        <v>99.84743712938625</v>
      </c>
      <c r="J38" s="22"/>
    </row>
    <row r="39" spans="1:10" s="9" customFormat="1" ht="196.5" hidden="1" customHeight="1" x14ac:dyDescent="0.25">
      <c r="A39" s="18" t="s">
        <v>90</v>
      </c>
      <c r="B39" s="7" t="s">
        <v>91</v>
      </c>
      <c r="C39" s="25">
        <v>1752.38294086</v>
      </c>
      <c r="D39" s="25">
        <v>1851.8466036099999</v>
      </c>
      <c r="E39" s="25">
        <v>2160.20854629</v>
      </c>
      <c r="F39" s="25">
        <v>2066.0313882800001</v>
      </c>
      <c r="G39" s="14">
        <f t="shared" si="0"/>
        <v>117.89839652662187</v>
      </c>
      <c r="H39" s="24" t="s">
        <v>184</v>
      </c>
      <c r="I39" s="14">
        <f t="shared" si="1"/>
        <v>95.640367307511013</v>
      </c>
      <c r="J39" s="24"/>
    </row>
    <row r="40" spans="1:10" s="9" customFormat="1" ht="103.5" hidden="1" customHeight="1" x14ac:dyDescent="0.25">
      <c r="A40" s="18" t="s">
        <v>92</v>
      </c>
      <c r="B40" s="7" t="s">
        <v>15</v>
      </c>
      <c r="C40" s="25">
        <v>240.85338362000002</v>
      </c>
      <c r="D40" s="25">
        <v>240.85338362000002</v>
      </c>
      <c r="E40" s="25">
        <v>256.05433978999997</v>
      </c>
      <c r="F40" s="25">
        <v>253.96461454999999</v>
      </c>
      <c r="G40" s="14">
        <f t="shared" si="0"/>
        <v>105.44365652370733</v>
      </c>
      <c r="H40" s="24" t="s">
        <v>185</v>
      </c>
      <c r="I40" s="14">
        <f t="shared" si="1"/>
        <v>99.183874312884583</v>
      </c>
      <c r="J40" s="22"/>
    </row>
    <row r="41" spans="1:10" s="11" customFormat="1" hidden="1" x14ac:dyDescent="0.25">
      <c r="A41" s="17" t="s">
        <v>18</v>
      </c>
      <c r="B41" s="12" t="s">
        <v>34</v>
      </c>
      <c r="C41" s="26">
        <f>SUM(C42:C44)</f>
        <v>1012.5770903900001</v>
      </c>
      <c r="D41" s="26">
        <f>SUM(D42:D44)</f>
        <v>1012.5770903900001</v>
      </c>
      <c r="E41" s="26">
        <f>SUM(E42:E44)</f>
        <v>1068.2034883900001</v>
      </c>
      <c r="F41" s="26">
        <f>SUM(F42:F44)</f>
        <v>994.07545071000027</v>
      </c>
      <c r="G41" s="14">
        <f t="shared" si="0"/>
        <v>98.172816681752721</v>
      </c>
      <c r="H41" s="15"/>
      <c r="I41" s="14">
        <f t="shared" si="1"/>
        <v>93.060494701086796</v>
      </c>
      <c r="J41" s="15"/>
    </row>
    <row r="42" spans="1:10" s="9" customFormat="1" ht="96" hidden="1" customHeight="1" x14ac:dyDescent="0.25">
      <c r="A42" s="18" t="s">
        <v>93</v>
      </c>
      <c r="B42" s="7" t="s">
        <v>94</v>
      </c>
      <c r="C42" s="25">
        <v>1009.9645</v>
      </c>
      <c r="D42" s="25">
        <v>1009.9645</v>
      </c>
      <c r="E42" s="25">
        <v>1065.643898</v>
      </c>
      <c r="F42" s="25">
        <v>991.75292215000024</v>
      </c>
      <c r="G42" s="14">
        <f t="shared" si="0"/>
        <v>98.19681010075108</v>
      </c>
      <c r="H42" s="24"/>
      <c r="I42" s="14">
        <f t="shared" si="1"/>
        <v>93.066072447965183</v>
      </c>
      <c r="J42" s="29" t="s">
        <v>223</v>
      </c>
    </row>
    <row r="43" spans="1:10" s="9" customFormat="1" ht="45" hidden="1" x14ac:dyDescent="0.25">
      <c r="A43" s="18" t="s">
        <v>95</v>
      </c>
      <c r="B43" s="7" t="s">
        <v>96</v>
      </c>
      <c r="C43" s="25">
        <v>2.39759039</v>
      </c>
      <c r="D43" s="25">
        <v>2.39759039</v>
      </c>
      <c r="E43" s="25">
        <v>2.3975903899999995</v>
      </c>
      <c r="F43" s="25">
        <v>2.1633555599999998</v>
      </c>
      <c r="G43" s="14">
        <f t="shared" si="0"/>
        <v>90.230406704291127</v>
      </c>
      <c r="H43" s="24" t="s">
        <v>186</v>
      </c>
      <c r="I43" s="14">
        <f t="shared" si="1"/>
        <v>90.230406704291141</v>
      </c>
      <c r="J43" s="24" t="s">
        <v>224</v>
      </c>
    </row>
    <row r="44" spans="1:10" s="9" customFormat="1" ht="45" hidden="1" x14ac:dyDescent="0.25">
      <c r="A44" s="18" t="s">
        <v>97</v>
      </c>
      <c r="B44" s="7" t="s">
        <v>98</v>
      </c>
      <c r="C44" s="25">
        <v>0.215</v>
      </c>
      <c r="D44" s="25">
        <v>0.215</v>
      </c>
      <c r="E44" s="25">
        <v>0.16200000000000001</v>
      </c>
      <c r="F44" s="25">
        <v>0.15917300000000001</v>
      </c>
      <c r="G44" s="14">
        <f t="shared" si="0"/>
        <v>74.033953488372092</v>
      </c>
      <c r="H44" s="24" t="s">
        <v>187</v>
      </c>
      <c r="I44" s="14">
        <f t="shared" si="1"/>
        <v>98.254938271604942</v>
      </c>
      <c r="J44" s="16"/>
    </row>
    <row r="45" spans="1:10" s="11" customFormat="1" ht="28.5" hidden="1" x14ac:dyDescent="0.25">
      <c r="A45" s="17" t="s">
        <v>24</v>
      </c>
      <c r="B45" s="12" t="s">
        <v>40</v>
      </c>
      <c r="C45" s="26">
        <f>SUM(C46:C50)</f>
        <v>16769.339920620001</v>
      </c>
      <c r="D45" s="26">
        <f>SUM(D46:D50)</f>
        <v>22601.066791359997</v>
      </c>
      <c r="E45" s="26">
        <f>SUM(E46:E50)</f>
        <v>23379.713816449999</v>
      </c>
      <c r="F45" s="26">
        <f>SUM(F46:F50)</f>
        <v>20592.715484170007</v>
      </c>
      <c r="G45" s="14">
        <f t="shared" si="0"/>
        <v>122.79979761665328</v>
      </c>
      <c r="H45" s="23"/>
      <c r="I45" s="14">
        <f t="shared" si="1"/>
        <v>88.079416394228673</v>
      </c>
      <c r="J45" s="23"/>
    </row>
    <row r="46" spans="1:10" s="9" customFormat="1" ht="192.75" hidden="1" customHeight="1" x14ac:dyDescent="0.25">
      <c r="A46" s="18" t="s">
        <v>99</v>
      </c>
      <c r="B46" s="7" t="s">
        <v>100</v>
      </c>
      <c r="C46" s="25">
        <v>5073.3140595200002</v>
      </c>
      <c r="D46" s="25">
        <v>5480.2842354899994</v>
      </c>
      <c r="E46" s="25">
        <v>5699.9145798199988</v>
      </c>
      <c r="F46" s="25">
        <v>4458.0911936599996</v>
      </c>
      <c r="G46" s="14">
        <f t="shared" si="0"/>
        <v>87.873353420619722</v>
      </c>
      <c r="H46" s="24" t="s">
        <v>188</v>
      </c>
      <c r="I46" s="14">
        <f t="shared" si="1"/>
        <v>78.213298308775435</v>
      </c>
      <c r="J46" s="24" t="s">
        <v>225</v>
      </c>
    </row>
    <row r="47" spans="1:10" s="9" customFormat="1" ht="135" hidden="1" x14ac:dyDescent="0.25">
      <c r="A47" s="18" t="s">
        <v>101</v>
      </c>
      <c r="B47" s="7" t="s">
        <v>102</v>
      </c>
      <c r="C47" s="25">
        <v>2013.92932382</v>
      </c>
      <c r="D47" s="25">
        <v>1699.9761057999999</v>
      </c>
      <c r="E47" s="25">
        <v>2017.6470780299996</v>
      </c>
      <c r="F47" s="25">
        <v>1606.2102750199999</v>
      </c>
      <c r="G47" s="14">
        <f t="shared" si="0"/>
        <v>79.755046814322014</v>
      </c>
      <c r="H47" s="24" t="s">
        <v>189</v>
      </c>
      <c r="I47" s="14">
        <f t="shared" si="1"/>
        <v>79.608088674669489</v>
      </c>
      <c r="J47" s="24" t="s">
        <v>226</v>
      </c>
    </row>
    <row r="48" spans="1:10" s="9" customFormat="1" ht="131.25" hidden="1" customHeight="1" x14ac:dyDescent="0.25">
      <c r="A48" s="18" t="s">
        <v>103</v>
      </c>
      <c r="B48" s="7" t="s">
        <v>104</v>
      </c>
      <c r="C48" s="25">
        <v>1440.7365817899999</v>
      </c>
      <c r="D48" s="25">
        <v>1664.2533650400001</v>
      </c>
      <c r="E48" s="25">
        <v>1770.4523348099995</v>
      </c>
      <c r="F48" s="25">
        <v>1078.4592372600002</v>
      </c>
      <c r="G48" s="14">
        <f t="shared" si="0"/>
        <v>74.854713268965583</v>
      </c>
      <c r="H48" s="24" t="s">
        <v>190</v>
      </c>
      <c r="I48" s="14">
        <f t="shared" si="1"/>
        <v>60.914333363046339</v>
      </c>
      <c r="J48" s="24" t="s">
        <v>227</v>
      </c>
    </row>
    <row r="49" spans="1:10" s="9" customFormat="1" ht="150" hidden="1" x14ac:dyDescent="0.25">
      <c r="A49" s="18" t="s">
        <v>105</v>
      </c>
      <c r="B49" s="7" t="s">
        <v>106</v>
      </c>
      <c r="C49" s="25">
        <v>8135.0194450500003</v>
      </c>
      <c r="D49" s="25">
        <v>13650.212574589999</v>
      </c>
      <c r="E49" s="25">
        <v>13761.334669460002</v>
      </c>
      <c r="F49" s="25">
        <v>13322.816827310005</v>
      </c>
      <c r="G49" s="14">
        <f t="shared" si="0"/>
        <v>163.77117371755858</v>
      </c>
      <c r="H49" s="24" t="s">
        <v>191</v>
      </c>
      <c r="I49" s="14">
        <f t="shared" si="1"/>
        <v>96.813406165296001</v>
      </c>
      <c r="J49" s="22"/>
    </row>
    <row r="50" spans="1:10" s="9" customFormat="1" ht="90" hidden="1" x14ac:dyDescent="0.25">
      <c r="A50" s="18" t="s">
        <v>107</v>
      </c>
      <c r="B50" s="7" t="s">
        <v>108</v>
      </c>
      <c r="C50" s="25">
        <v>106.34051044</v>
      </c>
      <c r="D50" s="25">
        <v>106.34051044</v>
      </c>
      <c r="E50" s="25">
        <v>130.36515433</v>
      </c>
      <c r="F50" s="25">
        <v>127.13795091999998</v>
      </c>
      <c r="G50" s="14">
        <f t="shared" si="0"/>
        <v>119.55740140229476</v>
      </c>
      <c r="H50" s="29" t="s">
        <v>192</v>
      </c>
      <c r="I50" s="14">
        <f t="shared" si="1"/>
        <v>97.524489249764684</v>
      </c>
      <c r="J50" s="16"/>
    </row>
    <row r="51" spans="1:10" s="11" customFormat="1" hidden="1" x14ac:dyDescent="0.25">
      <c r="A51" s="17" t="s">
        <v>21</v>
      </c>
      <c r="B51" s="12" t="s">
        <v>37</v>
      </c>
      <c r="C51" s="26">
        <f>SUM(C52:C55)</f>
        <v>2262.19088887</v>
      </c>
      <c r="D51" s="26">
        <f>SUM(D52:D55)</f>
        <v>2262.19088887</v>
      </c>
      <c r="E51" s="26">
        <f>SUM(E52:E55)</f>
        <v>2815.77890209</v>
      </c>
      <c r="F51" s="26">
        <f>SUM(F52:F55)</f>
        <v>2320.5760282599999</v>
      </c>
      <c r="G51" s="14">
        <f t="shared" si="0"/>
        <v>102.58091126072762</v>
      </c>
      <c r="H51" s="15"/>
      <c r="I51" s="14">
        <f t="shared" si="1"/>
        <v>82.413289855164479</v>
      </c>
      <c r="J51" s="15"/>
    </row>
    <row r="52" spans="1:10" s="9" customFormat="1" ht="30" hidden="1" x14ac:dyDescent="0.25">
      <c r="A52" s="18" t="s">
        <v>109</v>
      </c>
      <c r="B52" s="7" t="s">
        <v>110</v>
      </c>
      <c r="C52" s="25">
        <v>45.628444999999999</v>
      </c>
      <c r="D52" s="25">
        <v>45.628444999999999</v>
      </c>
      <c r="E52" s="25">
        <v>52.963259000000001</v>
      </c>
      <c r="F52" s="25">
        <v>50.980533549999997</v>
      </c>
      <c r="G52" s="14">
        <f t="shared" si="0"/>
        <v>111.72971936694313</v>
      </c>
      <c r="H52" s="24" t="s">
        <v>193</v>
      </c>
      <c r="I52" s="14">
        <f t="shared" si="1"/>
        <v>96.256413431809392</v>
      </c>
      <c r="J52" s="16"/>
    </row>
    <row r="53" spans="1:10" s="9" customFormat="1" ht="105" hidden="1" x14ac:dyDescent="0.25">
      <c r="A53" s="18" t="s">
        <v>111</v>
      </c>
      <c r="B53" s="7" t="s">
        <v>171</v>
      </c>
      <c r="C53" s="25">
        <v>2151.7420427900001</v>
      </c>
      <c r="D53" s="25">
        <v>2151.7420427900001</v>
      </c>
      <c r="E53" s="25">
        <v>2145.1383881199999</v>
      </c>
      <c r="F53" s="25">
        <v>1833.0237453500001</v>
      </c>
      <c r="G53" s="14">
        <f t="shared" si="0"/>
        <v>85.187894687100027</v>
      </c>
      <c r="H53" s="29" t="s">
        <v>194</v>
      </c>
      <c r="I53" s="14">
        <f t="shared" si="1"/>
        <v>85.450139510880831</v>
      </c>
      <c r="J53" s="29" t="s">
        <v>228</v>
      </c>
    </row>
    <row r="54" spans="1:10" s="9" customFormat="1" ht="241.5" hidden="1" customHeight="1" x14ac:dyDescent="0.25">
      <c r="A54" s="18" t="s">
        <v>112</v>
      </c>
      <c r="B54" s="7" t="s">
        <v>172</v>
      </c>
      <c r="C54" s="25">
        <v>18.418964890000002</v>
      </c>
      <c r="D54" s="25">
        <v>18.418964890000002</v>
      </c>
      <c r="E54" s="25">
        <v>571.60920277999992</v>
      </c>
      <c r="F54" s="25">
        <v>392.17747316999998</v>
      </c>
      <c r="G54" s="14">
        <f t="shared" si="0"/>
        <v>2129.204738225656</v>
      </c>
      <c r="H54" s="24" t="s">
        <v>195</v>
      </c>
      <c r="I54" s="14">
        <f t="shared" si="1"/>
        <v>68.609370049092902</v>
      </c>
      <c r="J54" s="24" t="s">
        <v>229</v>
      </c>
    </row>
    <row r="55" spans="1:10" s="9" customFormat="1" ht="30" hidden="1" x14ac:dyDescent="0.25">
      <c r="A55" s="18" t="s">
        <v>113</v>
      </c>
      <c r="B55" s="7" t="s">
        <v>15</v>
      </c>
      <c r="C55" s="25">
        <v>46.401436189999998</v>
      </c>
      <c r="D55" s="25">
        <v>46.401436189999998</v>
      </c>
      <c r="E55" s="25">
        <v>46.068052189999996</v>
      </c>
      <c r="F55" s="25">
        <v>44.394276189999992</v>
      </c>
      <c r="G55" s="14">
        <f t="shared" si="0"/>
        <v>95.674358026804853</v>
      </c>
      <c r="H55" s="24"/>
      <c r="I55" s="14">
        <f t="shared" si="1"/>
        <v>96.366731562478932</v>
      </c>
      <c r="J55" s="22"/>
    </row>
    <row r="56" spans="1:10" s="11" customFormat="1" hidden="1" x14ac:dyDescent="0.25">
      <c r="A56" s="17" t="s">
        <v>28</v>
      </c>
      <c r="B56" s="12" t="s">
        <v>44</v>
      </c>
      <c r="C56" s="26">
        <f>SUM(C57:C62)</f>
        <v>2717.8362448399998</v>
      </c>
      <c r="D56" s="26">
        <f>SUM(D57:D62)</f>
        <v>2766.1472228400003</v>
      </c>
      <c r="E56" s="26">
        <f>SUM(E57:E62)</f>
        <v>2630.1479057299994</v>
      </c>
      <c r="F56" s="26">
        <f>SUM(F57:F62)</f>
        <v>2402.9877468100003</v>
      </c>
      <c r="G56" s="14">
        <f t="shared" si="0"/>
        <v>88.415472101096555</v>
      </c>
      <c r="H56" s="23"/>
      <c r="I56" s="14">
        <f t="shared" si="1"/>
        <v>91.363217314695063</v>
      </c>
      <c r="J56" s="23"/>
    </row>
    <row r="57" spans="1:10" s="9" customFormat="1" ht="153" hidden="1" customHeight="1" x14ac:dyDescent="0.25">
      <c r="A57" s="18" t="s">
        <v>114</v>
      </c>
      <c r="B57" s="7" t="s">
        <v>115</v>
      </c>
      <c r="C57" s="25">
        <v>21.196733999999999</v>
      </c>
      <c r="D57" s="25">
        <v>21.196733999999999</v>
      </c>
      <c r="E57" s="25">
        <v>16.696733999999999</v>
      </c>
      <c r="F57" s="25">
        <v>6.7643454000000007</v>
      </c>
      <c r="G57" s="14">
        <f t="shared" si="0"/>
        <v>31.912205908702735</v>
      </c>
      <c r="H57" s="24" t="s">
        <v>217</v>
      </c>
      <c r="I57" s="14">
        <f t="shared" si="1"/>
        <v>40.512985353902152</v>
      </c>
      <c r="J57" s="24" t="s">
        <v>230</v>
      </c>
    </row>
    <row r="58" spans="1:10" s="9" customFormat="1" ht="105" hidden="1" x14ac:dyDescent="0.25">
      <c r="A58" s="18" t="s">
        <v>116</v>
      </c>
      <c r="B58" s="7" t="s">
        <v>117</v>
      </c>
      <c r="C58" s="25">
        <v>408.22981119000002</v>
      </c>
      <c r="D58" s="25">
        <v>448.39091119</v>
      </c>
      <c r="E58" s="25">
        <v>296.22524005000002</v>
      </c>
      <c r="F58" s="25">
        <v>230.97709760999999</v>
      </c>
      <c r="G58" s="14">
        <f t="shared" si="0"/>
        <v>56.580164230705257</v>
      </c>
      <c r="H58" s="24" t="s">
        <v>218</v>
      </c>
      <c r="I58" s="14">
        <f t="shared" si="1"/>
        <v>77.973469637838164</v>
      </c>
      <c r="J58" s="29" t="s">
        <v>231</v>
      </c>
    </row>
    <row r="59" spans="1:10" s="9" customFormat="1" ht="60" hidden="1" x14ac:dyDescent="0.25">
      <c r="A59" s="18" t="s">
        <v>118</v>
      </c>
      <c r="B59" s="7" t="s">
        <v>119</v>
      </c>
      <c r="C59" s="25">
        <v>39.517408539999998</v>
      </c>
      <c r="D59" s="25">
        <v>39.517408539999998</v>
      </c>
      <c r="E59" s="25">
        <v>39.860451849999997</v>
      </c>
      <c r="F59" s="25">
        <v>35.615334969999999</v>
      </c>
      <c r="G59" s="14">
        <f t="shared" si="0"/>
        <v>90.125684567472902</v>
      </c>
      <c r="H59" s="24" t="s">
        <v>219</v>
      </c>
      <c r="I59" s="14">
        <f t="shared" si="1"/>
        <v>89.350053290978948</v>
      </c>
      <c r="J59" s="29" t="s">
        <v>232</v>
      </c>
    </row>
    <row r="60" spans="1:10" s="9" customFormat="1" ht="141.75" hidden="1" customHeight="1" x14ac:dyDescent="0.25">
      <c r="A60" s="18" t="s">
        <v>120</v>
      </c>
      <c r="B60" s="7" t="s">
        <v>15</v>
      </c>
      <c r="C60" s="25">
        <v>442.18262270999998</v>
      </c>
      <c r="D60" s="25">
        <v>450.33250070999998</v>
      </c>
      <c r="E60" s="25">
        <v>461.01379326999989</v>
      </c>
      <c r="F60" s="25">
        <v>450.46358837999992</v>
      </c>
      <c r="G60" s="14">
        <f t="shared" si="0"/>
        <v>101.87274787490483</v>
      </c>
      <c r="H60" s="24"/>
      <c r="I60" s="14">
        <f t="shared" si="1"/>
        <v>97.711520773561517</v>
      </c>
      <c r="J60" s="24"/>
    </row>
    <row r="61" spans="1:10" s="9" customFormat="1" ht="120" hidden="1" x14ac:dyDescent="0.25">
      <c r="A61" s="18" t="s">
        <v>121</v>
      </c>
      <c r="B61" s="7" t="s">
        <v>122</v>
      </c>
      <c r="C61" s="25">
        <v>1802.95005036</v>
      </c>
      <c r="D61" s="25">
        <v>1802.95005036</v>
      </c>
      <c r="E61" s="25">
        <v>1812.5917351199998</v>
      </c>
      <c r="F61" s="25">
        <v>1675.4212721700001</v>
      </c>
      <c r="G61" s="14">
        <f t="shared" si="0"/>
        <v>92.926660493753786</v>
      </c>
      <c r="H61" s="29" t="s">
        <v>220</v>
      </c>
      <c r="I61" s="14">
        <f t="shared" si="1"/>
        <v>92.432357475086988</v>
      </c>
      <c r="J61" s="29" t="s">
        <v>233</v>
      </c>
    </row>
    <row r="62" spans="1:10" s="9" customFormat="1" ht="30" hidden="1" x14ac:dyDescent="0.25">
      <c r="A62" s="18" t="s">
        <v>123</v>
      </c>
      <c r="B62" s="7" t="s">
        <v>124</v>
      </c>
      <c r="C62" s="25">
        <v>3.7596180399999999</v>
      </c>
      <c r="D62" s="25">
        <v>3.7596180399999999</v>
      </c>
      <c r="E62" s="25">
        <v>3.75995144</v>
      </c>
      <c r="F62" s="25">
        <v>3.7461082799999996</v>
      </c>
      <c r="G62" s="14">
        <f t="shared" si="0"/>
        <v>99.640661368887351</v>
      </c>
      <c r="H62" s="16"/>
      <c r="I62" s="14">
        <f t="shared" si="1"/>
        <v>99.631826096137019</v>
      </c>
      <c r="J62" s="16"/>
    </row>
    <row r="63" spans="1:10" s="11" customFormat="1" hidden="1" x14ac:dyDescent="0.25">
      <c r="A63" s="17" t="s">
        <v>27</v>
      </c>
      <c r="B63" s="12" t="s">
        <v>43</v>
      </c>
      <c r="C63" s="26">
        <f>SUM(C64:C68)</f>
        <v>893.86753366000005</v>
      </c>
      <c r="D63" s="26">
        <f>SUM(D64:D68)</f>
        <v>1199.2025243000001</v>
      </c>
      <c r="E63" s="26">
        <f>SUM(E64:E68)</f>
        <v>1351.22080768</v>
      </c>
      <c r="F63" s="26">
        <f>SUM(F64:F68)</f>
        <v>1263.2617982699999</v>
      </c>
      <c r="G63" s="14">
        <f t="shared" si="0"/>
        <v>141.32539226449924</v>
      </c>
      <c r="H63" s="23"/>
      <c r="I63" s="14">
        <f t="shared" si="1"/>
        <v>93.490404461649561</v>
      </c>
      <c r="J63" s="23"/>
    </row>
    <row r="64" spans="1:10" s="9" customFormat="1" ht="120" hidden="1" x14ac:dyDescent="0.25">
      <c r="A64" s="18" t="s">
        <v>125</v>
      </c>
      <c r="B64" s="7" t="s">
        <v>126</v>
      </c>
      <c r="C64" s="25">
        <v>473.78194199000001</v>
      </c>
      <c r="D64" s="25">
        <v>776.36692025000002</v>
      </c>
      <c r="E64" s="25">
        <v>974.58685813000011</v>
      </c>
      <c r="F64" s="25">
        <v>945.03281902999981</v>
      </c>
      <c r="G64" s="14">
        <f t="shared" si="0"/>
        <v>199.46577428861701</v>
      </c>
      <c r="H64" s="24" t="s">
        <v>196</v>
      </c>
      <c r="I64" s="14">
        <f t="shared" si="1"/>
        <v>96.967531538778644</v>
      </c>
      <c r="J64" s="22"/>
    </row>
    <row r="65" spans="1:10" s="9" customFormat="1" ht="127.5" hidden="1" customHeight="1" x14ac:dyDescent="0.25">
      <c r="A65" s="18" t="s">
        <v>127</v>
      </c>
      <c r="B65" s="7" t="s">
        <v>128</v>
      </c>
      <c r="C65" s="25">
        <v>129.70028676000001</v>
      </c>
      <c r="D65" s="25">
        <v>129.80699429999999</v>
      </c>
      <c r="E65" s="25">
        <v>99.535445049999993</v>
      </c>
      <c r="F65" s="25">
        <v>78.791899849999993</v>
      </c>
      <c r="G65" s="14">
        <f t="shared" si="0"/>
        <v>60.749210212463211</v>
      </c>
      <c r="H65" s="24" t="s">
        <v>197</v>
      </c>
      <c r="I65" s="14">
        <f t="shared" si="1"/>
        <v>79.159639875443546</v>
      </c>
      <c r="J65" s="24" t="s">
        <v>234</v>
      </c>
    </row>
    <row r="66" spans="1:10" s="9" customFormat="1" ht="125.25" hidden="1" customHeight="1" x14ac:dyDescent="0.25">
      <c r="A66" s="18" t="s">
        <v>129</v>
      </c>
      <c r="B66" s="7" t="s">
        <v>130</v>
      </c>
      <c r="C66" s="25">
        <v>243.98653216999998</v>
      </c>
      <c r="D66" s="25">
        <v>246.62983700999999</v>
      </c>
      <c r="E66" s="25">
        <v>230.69973175999999</v>
      </c>
      <c r="F66" s="25">
        <v>194.77145087</v>
      </c>
      <c r="G66" s="14">
        <f t="shared" si="0"/>
        <v>79.828771341481712</v>
      </c>
      <c r="H66" s="24" t="s">
        <v>198</v>
      </c>
      <c r="I66" s="14">
        <f t="shared" si="1"/>
        <v>84.426388095077343</v>
      </c>
      <c r="J66" s="24" t="s">
        <v>235</v>
      </c>
    </row>
    <row r="67" spans="1:10" s="9" customFormat="1" ht="45" hidden="1" x14ac:dyDescent="0.25">
      <c r="A67" s="18" t="s">
        <v>131</v>
      </c>
      <c r="B67" s="7" t="s">
        <v>132</v>
      </c>
      <c r="C67" s="25">
        <v>44.28197274</v>
      </c>
      <c r="D67" s="25">
        <v>44.28197274</v>
      </c>
      <c r="E67" s="25">
        <v>44.28197274</v>
      </c>
      <c r="F67" s="25">
        <v>43.125628519999999</v>
      </c>
      <c r="G67" s="14">
        <f t="shared" si="0"/>
        <v>97.388679527017842</v>
      </c>
      <c r="H67" s="22"/>
      <c r="I67" s="14">
        <f t="shared" si="1"/>
        <v>97.388679527017842</v>
      </c>
      <c r="J67" s="22"/>
    </row>
    <row r="68" spans="1:10" s="9" customFormat="1" ht="45" hidden="1" x14ac:dyDescent="0.25">
      <c r="A68" s="18" t="s">
        <v>133</v>
      </c>
      <c r="B68" s="7" t="s">
        <v>134</v>
      </c>
      <c r="C68" s="25">
        <v>2.1168</v>
      </c>
      <c r="D68" s="25">
        <v>2.1168</v>
      </c>
      <c r="E68" s="25">
        <v>2.1168</v>
      </c>
      <c r="F68" s="25">
        <v>1.54</v>
      </c>
      <c r="G68" s="14">
        <f t="shared" si="0"/>
        <v>72.75132275132276</v>
      </c>
      <c r="H68" s="24" t="s">
        <v>199</v>
      </c>
      <c r="I68" s="14">
        <f t="shared" si="1"/>
        <v>72.75132275132276</v>
      </c>
      <c r="J68" s="29" t="s">
        <v>236</v>
      </c>
    </row>
    <row r="69" spans="1:10" s="11" customFormat="1" hidden="1" x14ac:dyDescent="0.25">
      <c r="A69" s="17" t="s">
        <v>26</v>
      </c>
      <c r="B69" s="12" t="s">
        <v>42</v>
      </c>
      <c r="C69" s="26">
        <f>SUM(C70:C74)</f>
        <v>2981.1268955599999</v>
      </c>
      <c r="D69" s="26">
        <f>SUM(D70:D74)</f>
        <v>3913.6884588200001</v>
      </c>
      <c r="E69" s="26">
        <f>SUM(E70:E74)</f>
        <v>4402.8843660700013</v>
      </c>
      <c r="F69" s="26">
        <f>SUM(F70:F74)</f>
        <v>2429.2513760499996</v>
      </c>
      <c r="G69" s="14">
        <f t="shared" si="0"/>
        <v>81.487687748819184</v>
      </c>
      <c r="H69" s="23"/>
      <c r="I69" s="14">
        <f t="shared" si="1"/>
        <v>55.17408984824965</v>
      </c>
      <c r="J69" s="23"/>
    </row>
    <row r="70" spans="1:10" s="9" customFormat="1" ht="113.25" hidden="1" customHeight="1" x14ac:dyDescent="0.25">
      <c r="A70" s="18" t="s">
        <v>135</v>
      </c>
      <c r="B70" s="7" t="s">
        <v>136</v>
      </c>
      <c r="C70" s="25">
        <v>2234.1157737800004</v>
      </c>
      <c r="D70" s="25">
        <v>3234.1157737800004</v>
      </c>
      <c r="E70" s="25">
        <v>3400.3240887600004</v>
      </c>
      <c r="F70" s="25">
        <v>1457.51979676</v>
      </c>
      <c r="G70" s="14">
        <f t="shared" si="0"/>
        <v>65.239224120151889</v>
      </c>
      <c r="H70" s="24" t="s">
        <v>221</v>
      </c>
      <c r="I70" s="14">
        <f t="shared" si="1"/>
        <v>42.864143496731074</v>
      </c>
      <c r="J70" s="29" t="s">
        <v>237</v>
      </c>
    </row>
    <row r="71" spans="1:10" s="9" customFormat="1" ht="75" hidden="1" x14ac:dyDescent="0.25">
      <c r="A71" s="18" t="s">
        <v>137</v>
      </c>
      <c r="B71" s="7" t="s">
        <v>138</v>
      </c>
      <c r="C71" s="25">
        <v>268.05681585000002</v>
      </c>
      <c r="D71" s="25">
        <v>200.61837911000001</v>
      </c>
      <c r="E71" s="25">
        <v>236.31542342999995</v>
      </c>
      <c r="F71" s="25">
        <v>231.53722253999996</v>
      </c>
      <c r="G71" s="14">
        <f t="shared" ref="G71:G90" si="2">F71/C71*100</f>
        <v>86.376174321776702</v>
      </c>
      <c r="H71" s="24" t="s">
        <v>200</v>
      </c>
      <c r="I71" s="14">
        <f t="shared" ref="I71:I90" si="3">F71/E71*100</f>
        <v>97.97804103488177</v>
      </c>
      <c r="J71" s="22"/>
    </row>
    <row r="72" spans="1:10" s="9" customFormat="1" ht="63.75" hidden="1" customHeight="1" x14ac:dyDescent="0.25">
      <c r="A72" s="18" t="s">
        <v>139</v>
      </c>
      <c r="B72" s="7" t="s">
        <v>140</v>
      </c>
      <c r="C72" s="25">
        <v>140.71648999999999</v>
      </c>
      <c r="D72" s="25">
        <v>140.71648999999999</v>
      </c>
      <c r="E72" s="25">
        <v>455.76469724999998</v>
      </c>
      <c r="F72" s="25">
        <v>455.76469724999998</v>
      </c>
      <c r="G72" s="14">
        <f t="shared" si="2"/>
        <v>323.88861977014921</v>
      </c>
      <c r="H72" s="24" t="s">
        <v>201</v>
      </c>
      <c r="I72" s="14">
        <f t="shared" si="3"/>
        <v>100</v>
      </c>
      <c r="J72" s="24"/>
    </row>
    <row r="73" spans="1:10" s="9" customFormat="1" ht="196.5" hidden="1" customHeight="1" x14ac:dyDescent="0.25">
      <c r="A73" s="18" t="s">
        <v>141</v>
      </c>
      <c r="B73" s="7" t="s">
        <v>142</v>
      </c>
      <c r="C73" s="25">
        <v>23.3142</v>
      </c>
      <c r="D73" s="25">
        <v>23.3142</v>
      </c>
      <c r="E73" s="25">
        <v>19.13079475</v>
      </c>
      <c r="F73" s="25">
        <v>4.1873100000000001</v>
      </c>
      <c r="G73" s="14">
        <f t="shared" si="2"/>
        <v>17.960341765962376</v>
      </c>
      <c r="H73" s="24" t="s">
        <v>202</v>
      </c>
      <c r="I73" s="14">
        <f t="shared" si="3"/>
        <v>21.887799512354288</v>
      </c>
      <c r="J73" s="24" t="s">
        <v>238</v>
      </c>
    </row>
    <row r="74" spans="1:10" s="9" customFormat="1" ht="151.5" hidden="1" customHeight="1" x14ac:dyDescent="0.25">
      <c r="A74" s="18" t="s">
        <v>143</v>
      </c>
      <c r="B74" s="7" t="s">
        <v>50</v>
      </c>
      <c r="C74" s="25">
        <v>314.92361592999998</v>
      </c>
      <c r="D74" s="25">
        <v>314.92361592999998</v>
      </c>
      <c r="E74" s="25">
        <v>291.34936187999995</v>
      </c>
      <c r="F74" s="25">
        <v>280.24234950000005</v>
      </c>
      <c r="G74" s="14">
        <f t="shared" si="2"/>
        <v>88.987403714522074</v>
      </c>
      <c r="H74" s="24" t="s">
        <v>203</v>
      </c>
      <c r="I74" s="14">
        <f t="shared" si="3"/>
        <v>96.187734097535241</v>
      </c>
      <c r="J74" s="24"/>
    </row>
    <row r="75" spans="1:10" s="11" customFormat="1" hidden="1" x14ac:dyDescent="0.25">
      <c r="A75" s="17" t="s">
        <v>19</v>
      </c>
      <c r="B75" s="12" t="s">
        <v>35</v>
      </c>
      <c r="C75" s="26">
        <f>SUM(C76:C77)</f>
        <v>1605.3674858099998</v>
      </c>
      <c r="D75" s="26">
        <f>SUM(D76:D77)</f>
        <v>1628.05933719</v>
      </c>
      <c r="E75" s="26">
        <f>SUM(E76:E77)</f>
        <v>1569.6210187900001</v>
      </c>
      <c r="F75" s="26">
        <f>SUM(F76:F77)</f>
        <v>1505.8995427499999</v>
      </c>
      <c r="G75" s="14">
        <f t="shared" si="2"/>
        <v>93.804039016660866</v>
      </c>
      <c r="H75" s="23"/>
      <c r="I75" s="14">
        <f t="shared" si="3"/>
        <v>95.940327297023444</v>
      </c>
      <c r="J75" s="23"/>
    </row>
    <row r="76" spans="1:10" s="9" customFormat="1" ht="30" hidden="1" x14ac:dyDescent="0.25">
      <c r="A76" s="18" t="s">
        <v>144</v>
      </c>
      <c r="B76" s="7" t="s">
        <v>145</v>
      </c>
      <c r="C76" s="25">
        <v>1018.46824581</v>
      </c>
      <c r="D76" s="25">
        <v>1041.16009719</v>
      </c>
      <c r="E76" s="25">
        <v>1036.0487633700002</v>
      </c>
      <c r="F76" s="25">
        <v>992.29741124000009</v>
      </c>
      <c r="G76" s="14">
        <f t="shared" si="2"/>
        <v>97.430373045240515</v>
      </c>
      <c r="H76" s="24"/>
      <c r="I76" s="14">
        <f t="shared" si="3"/>
        <v>95.777095279985829</v>
      </c>
      <c r="J76" s="22"/>
    </row>
    <row r="77" spans="1:10" s="9" customFormat="1" ht="66.75" hidden="1" customHeight="1" x14ac:dyDescent="0.25">
      <c r="A77" s="18" t="s">
        <v>146</v>
      </c>
      <c r="B77" s="7" t="s">
        <v>173</v>
      </c>
      <c r="C77" s="25">
        <v>586.89923999999996</v>
      </c>
      <c r="D77" s="25">
        <v>586.89923999999996</v>
      </c>
      <c r="E77" s="25">
        <v>533.57225541999992</v>
      </c>
      <c r="F77" s="25">
        <v>513.60213150999994</v>
      </c>
      <c r="G77" s="14">
        <f t="shared" si="2"/>
        <v>87.511125676359697</v>
      </c>
      <c r="H77" s="29" t="s">
        <v>204</v>
      </c>
      <c r="I77" s="14">
        <f t="shared" si="3"/>
        <v>96.25727842721497</v>
      </c>
      <c r="J77" s="24"/>
    </row>
    <row r="78" spans="1:10" s="11" customFormat="1" hidden="1" x14ac:dyDescent="0.25">
      <c r="A78" s="17" t="s">
        <v>31</v>
      </c>
      <c r="B78" s="12" t="s">
        <v>47</v>
      </c>
      <c r="C78" s="26">
        <f>SUM(C79:C82)</f>
        <v>8872.6830942500001</v>
      </c>
      <c r="D78" s="26">
        <f>SUM(D79:D82)</f>
        <v>8726.7983882299995</v>
      </c>
      <c r="E78" s="26">
        <f>SUM(E79:E82)</f>
        <v>8731.7662267899996</v>
      </c>
      <c r="F78" s="26">
        <f>SUM(F79:F82)</f>
        <v>8614.9607932899999</v>
      </c>
      <c r="G78" s="14">
        <f t="shared" si="2"/>
        <v>97.095328456766154</v>
      </c>
      <c r="H78" s="23"/>
      <c r="I78" s="14">
        <f t="shared" si="3"/>
        <v>98.662293166511631</v>
      </c>
      <c r="J78" s="23"/>
    </row>
    <row r="79" spans="1:10" s="9" customFormat="1" ht="112.5" hidden="1" customHeight="1" x14ac:dyDescent="0.25">
      <c r="A79" s="18" t="s">
        <v>147</v>
      </c>
      <c r="B79" s="7" t="s">
        <v>148</v>
      </c>
      <c r="C79" s="25">
        <v>613.97422305999999</v>
      </c>
      <c r="D79" s="25">
        <v>272.76161704000003</v>
      </c>
      <c r="E79" s="25">
        <v>276.60291860000001</v>
      </c>
      <c r="F79" s="25">
        <v>162.75832626000005</v>
      </c>
      <c r="G79" s="14">
        <f t="shared" si="2"/>
        <v>26.508983626189575</v>
      </c>
      <c r="H79" s="29" t="s">
        <v>205</v>
      </c>
      <c r="I79" s="14">
        <f t="shared" si="3"/>
        <v>58.841868727845025</v>
      </c>
      <c r="J79" s="29" t="s">
        <v>239</v>
      </c>
    </row>
    <row r="80" spans="1:10" s="9" customFormat="1" ht="45" hidden="1" x14ac:dyDescent="0.25">
      <c r="A80" s="18" t="s">
        <v>149</v>
      </c>
      <c r="B80" s="7" t="s">
        <v>150</v>
      </c>
      <c r="C80" s="25">
        <v>8114.4272940000001</v>
      </c>
      <c r="D80" s="25">
        <v>8309.7551939999994</v>
      </c>
      <c r="E80" s="25">
        <v>8309.7551939999994</v>
      </c>
      <c r="F80" s="25">
        <v>8309.7551939999994</v>
      </c>
      <c r="G80" s="14">
        <f t="shared" si="2"/>
        <v>102.40716803445179</v>
      </c>
      <c r="H80" s="28"/>
      <c r="I80" s="14">
        <f t="shared" si="3"/>
        <v>100</v>
      </c>
      <c r="J80" s="22"/>
    </row>
    <row r="81" spans="1:10" s="9" customFormat="1" ht="45" hidden="1" x14ac:dyDescent="0.25">
      <c r="A81" s="18" t="s">
        <v>151</v>
      </c>
      <c r="B81" s="7" t="s">
        <v>152</v>
      </c>
      <c r="C81" s="25">
        <v>36.360635869999996</v>
      </c>
      <c r="D81" s="25">
        <v>36.360635869999996</v>
      </c>
      <c r="E81" s="25">
        <v>36.360635869999996</v>
      </c>
      <c r="F81" s="25">
        <v>35.580720910000004</v>
      </c>
      <c r="G81" s="14">
        <f t="shared" si="2"/>
        <v>97.855056873074446</v>
      </c>
      <c r="H81" s="16"/>
      <c r="I81" s="14">
        <f t="shared" si="3"/>
        <v>97.855056873074446</v>
      </c>
      <c r="J81" s="22"/>
    </row>
    <row r="82" spans="1:10" s="9" customFormat="1" ht="45" hidden="1" x14ac:dyDescent="0.25">
      <c r="A82" s="18" t="s">
        <v>153</v>
      </c>
      <c r="B82" s="7" t="s">
        <v>154</v>
      </c>
      <c r="C82" s="25">
        <v>107.92094132</v>
      </c>
      <c r="D82" s="25">
        <v>107.92094132</v>
      </c>
      <c r="E82" s="25">
        <v>109.04747832000002</v>
      </c>
      <c r="F82" s="25">
        <v>106.86655212000002</v>
      </c>
      <c r="G82" s="14">
        <f t="shared" si="2"/>
        <v>99.022998514372134</v>
      </c>
      <c r="H82" s="16"/>
      <c r="I82" s="14">
        <f t="shared" si="3"/>
        <v>98.000021427730715</v>
      </c>
      <c r="J82" s="22"/>
    </row>
    <row r="83" spans="1:10" s="11" customFormat="1" ht="28.5" hidden="1" x14ac:dyDescent="0.25">
      <c r="A83" s="6" t="s">
        <v>25</v>
      </c>
      <c r="B83" s="12" t="s">
        <v>41</v>
      </c>
      <c r="C83" s="26">
        <f>SUM(C84:C88)</f>
        <v>3745.59569035</v>
      </c>
      <c r="D83" s="26">
        <f>SUM(D84:D88)</f>
        <v>3097.1778795299997</v>
      </c>
      <c r="E83" s="26">
        <f>SUM(E84:E88)</f>
        <v>3221.9565912599996</v>
      </c>
      <c r="F83" s="26">
        <f>SUM(F84:F88)</f>
        <v>2983.04269909</v>
      </c>
      <c r="G83" s="14">
        <f t="shared" si="2"/>
        <v>79.641342678159035</v>
      </c>
      <c r="H83" s="23"/>
      <c r="I83" s="14">
        <f t="shared" si="3"/>
        <v>92.584819645985107</v>
      </c>
      <c r="J83" s="23"/>
    </row>
    <row r="84" spans="1:10" s="9" customFormat="1" ht="66" hidden="1" customHeight="1" x14ac:dyDescent="0.25">
      <c r="A84" s="8" t="s">
        <v>155</v>
      </c>
      <c r="B84" s="7" t="s">
        <v>156</v>
      </c>
      <c r="C84" s="25">
        <v>1464.9761956700002</v>
      </c>
      <c r="D84" s="25">
        <v>1563.4131956700001</v>
      </c>
      <c r="E84" s="25">
        <v>1588.2738368399998</v>
      </c>
      <c r="F84" s="25">
        <v>1435.4873139899996</v>
      </c>
      <c r="G84" s="14">
        <f t="shared" si="2"/>
        <v>97.987074345155904</v>
      </c>
      <c r="H84" s="14"/>
      <c r="I84" s="14">
        <f t="shared" si="3"/>
        <v>90.380341266970603</v>
      </c>
      <c r="J84" s="24"/>
    </row>
    <row r="85" spans="1:10" s="9" customFormat="1" ht="129.75" hidden="1" customHeight="1" x14ac:dyDescent="0.25">
      <c r="A85" s="8" t="s">
        <v>157</v>
      </c>
      <c r="B85" s="7" t="s">
        <v>158</v>
      </c>
      <c r="C85" s="25">
        <v>293.05520858999995</v>
      </c>
      <c r="D85" s="25">
        <v>300.70039777</v>
      </c>
      <c r="E85" s="25">
        <v>322.05375017</v>
      </c>
      <c r="F85" s="25">
        <v>294.01896548000008</v>
      </c>
      <c r="G85" s="14">
        <f t="shared" si="2"/>
        <v>100.3288652996946</v>
      </c>
      <c r="H85" s="24"/>
      <c r="I85" s="14">
        <f t="shared" si="3"/>
        <v>91.29499821840254</v>
      </c>
      <c r="J85" s="24" t="s">
        <v>240</v>
      </c>
    </row>
    <row r="86" spans="1:10" s="9" customFormat="1" ht="207.75" hidden="1" customHeight="1" x14ac:dyDescent="0.25">
      <c r="A86" s="8" t="s">
        <v>159</v>
      </c>
      <c r="B86" s="7" t="s">
        <v>160</v>
      </c>
      <c r="C86" s="25">
        <v>1196.8589542</v>
      </c>
      <c r="D86" s="25">
        <v>442.35895419999997</v>
      </c>
      <c r="E86" s="25">
        <v>490.89109205999995</v>
      </c>
      <c r="F86" s="25">
        <v>465.99880892999988</v>
      </c>
      <c r="G86" s="14">
        <f t="shared" si="2"/>
        <v>38.935148314237331</v>
      </c>
      <c r="H86" s="24" t="s">
        <v>206</v>
      </c>
      <c r="I86" s="14">
        <f t="shared" si="3"/>
        <v>94.929163814005904</v>
      </c>
      <c r="J86" s="24" t="s">
        <v>241</v>
      </c>
    </row>
    <row r="87" spans="1:10" s="9" customFormat="1" ht="30" hidden="1" x14ac:dyDescent="0.25">
      <c r="A87" s="8" t="s">
        <v>161</v>
      </c>
      <c r="B87" s="7" t="s">
        <v>162</v>
      </c>
      <c r="C87" s="25">
        <v>500.46931848000003</v>
      </c>
      <c r="D87" s="25">
        <v>500.46931848000003</v>
      </c>
      <c r="E87" s="25">
        <v>517.96055523000007</v>
      </c>
      <c r="F87" s="25">
        <v>497.08409397000008</v>
      </c>
      <c r="G87" s="14">
        <f t="shared" si="2"/>
        <v>99.32359000142479</v>
      </c>
      <c r="H87" s="24"/>
      <c r="I87" s="14">
        <f t="shared" si="3"/>
        <v>95.969488207315351</v>
      </c>
      <c r="J87" s="22"/>
    </row>
    <row r="88" spans="1:10" s="9" customFormat="1" ht="75" hidden="1" x14ac:dyDescent="0.25">
      <c r="A88" s="8" t="s">
        <v>163</v>
      </c>
      <c r="B88" s="7" t="s">
        <v>164</v>
      </c>
      <c r="C88" s="25">
        <v>290.23601341</v>
      </c>
      <c r="D88" s="25">
        <v>290.23601341</v>
      </c>
      <c r="E88" s="25">
        <v>302.77735696000002</v>
      </c>
      <c r="F88" s="25">
        <v>290.45351671999998</v>
      </c>
      <c r="G88" s="14">
        <f t="shared" si="2"/>
        <v>100.07494015213499</v>
      </c>
      <c r="I88" s="14">
        <f t="shared" si="3"/>
        <v>95.92973518107955</v>
      </c>
      <c r="J88" s="22"/>
    </row>
    <row r="89" spans="1:10" s="11" customFormat="1" hidden="1" x14ac:dyDescent="0.25">
      <c r="A89" s="6" t="s">
        <v>17</v>
      </c>
      <c r="B89" s="12" t="s">
        <v>33</v>
      </c>
      <c r="C89" s="26">
        <v>4194.9301188099998</v>
      </c>
      <c r="D89" s="26">
        <v>4262.54531881</v>
      </c>
      <c r="E89" s="26">
        <v>1729.9219480899994</v>
      </c>
      <c r="F89" s="27">
        <v>1360.6061121899986</v>
      </c>
      <c r="G89" s="14">
        <f t="shared" si="2"/>
        <v>32.434535824305208</v>
      </c>
      <c r="H89" s="24"/>
      <c r="I89" s="14">
        <f t="shared" si="3"/>
        <v>78.651300637710207</v>
      </c>
      <c r="J89" s="24"/>
    </row>
    <row r="90" spans="1:10" s="11" customFormat="1" hidden="1" x14ac:dyDescent="0.25">
      <c r="A90" s="6"/>
      <c r="B90" s="12" t="s">
        <v>165</v>
      </c>
      <c r="C90" s="26">
        <f>C5+C11+C13+C21+C26+C31+C36+C41+C45+C51+C56+C63+C69+C75+C78+C83+C89</f>
        <v>123910.28510060997</v>
      </c>
      <c r="D90" s="26">
        <f>D5+D11+D13+D21+D26+D31+D36+D41+D45+D51+D56+D63+D69+D75+D78+D83+D89</f>
        <v>137131.78545963002</v>
      </c>
      <c r="E90" s="26">
        <f t="shared" ref="E90:F90" si="4">E5+E11+E13+E21+E26+E31+E36+E41+E45+E51+E56+E63+E69+E75+E78+E83+E89</f>
        <v>142468.76353058001</v>
      </c>
      <c r="F90" s="26">
        <f t="shared" si="4"/>
        <v>130855.63397373001</v>
      </c>
      <c r="G90" s="14">
        <f t="shared" si="2"/>
        <v>105.60514316263637</v>
      </c>
      <c r="H90" s="22"/>
      <c r="I90" s="14">
        <f t="shared" si="3"/>
        <v>91.848648595621938</v>
      </c>
      <c r="J90" s="22"/>
    </row>
    <row r="91" spans="1:10" x14ac:dyDescent="0.25">
      <c r="A91" s="36" t="s">
        <v>22</v>
      </c>
      <c r="B91" s="33" t="s">
        <v>38</v>
      </c>
      <c r="C91" s="42">
        <v>23664.17901915</v>
      </c>
      <c r="D91" s="42">
        <v>26465.009193640002</v>
      </c>
      <c r="E91" s="42">
        <v>27034.455923100002</v>
      </c>
      <c r="F91" s="42">
        <v>26005.409075100004</v>
      </c>
      <c r="G91" s="34">
        <v>109.89356129386694</v>
      </c>
      <c r="H91" s="39"/>
      <c r="I91" s="34">
        <v>96.193572931790669</v>
      </c>
      <c r="J91" s="39"/>
    </row>
    <row r="92" spans="1:10" x14ac:dyDescent="0.25">
      <c r="A92" s="37" t="s">
        <v>67</v>
      </c>
      <c r="B92" s="32" t="s">
        <v>68</v>
      </c>
      <c r="C92" s="41">
        <v>2520.0989106799998</v>
      </c>
      <c r="D92" s="41">
        <v>2604.29391068</v>
      </c>
      <c r="E92" s="41">
        <v>2607.06609432</v>
      </c>
      <c r="F92" s="41">
        <v>2573.2436216100004</v>
      </c>
      <c r="G92" s="34">
        <v>102.10883432808042</v>
      </c>
      <c r="H92" s="35"/>
      <c r="I92" s="34">
        <v>98.702661478982506</v>
      </c>
      <c r="J92" s="35"/>
    </row>
    <row r="93" spans="1:10" ht="195" x14ac:dyDescent="0.25">
      <c r="A93" s="37" t="s">
        <v>69</v>
      </c>
      <c r="B93" s="32" t="s">
        <v>70</v>
      </c>
      <c r="C93" s="41">
        <v>19280.387126590002</v>
      </c>
      <c r="D93" s="41">
        <v>20901.130378270002</v>
      </c>
      <c r="E93" s="41">
        <v>21048.502250930003</v>
      </c>
      <c r="F93" s="41">
        <v>20781.734907820002</v>
      </c>
      <c r="G93" s="34">
        <v>107.78691719918558</v>
      </c>
      <c r="H93" s="43" t="s">
        <v>248</v>
      </c>
      <c r="I93" s="34">
        <v>98.732606529767637</v>
      </c>
      <c r="J93" s="38"/>
    </row>
    <row r="94" spans="1:10" ht="150" x14ac:dyDescent="0.25">
      <c r="A94" s="37" t="s">
        <v>71</v>
      </c>
      <c r="B94" s="32" t="s">
        <v>72</v>
      </c>
      <c r="C94" s="41">
        <v>645.48862677</v>
      </c>
      <c r="D94" s="41">
        <v>1196.51291872</v>
      </c>
      <c r="E94" s="41">
        <v>901.68341415999987</v>
      </c>
      <c r="F94" s="41">
        <v>848.74847206000004</v>
      </c>
      <c r="G94" s="34">
        <v>131.48929924716171</v>
      </c>
      <c r="H94" s="43" t="s">
        <v>249</v>
      </c>
      <c r="I94" s="34">
        <v>94.129320638628627</v>
      </c>
      <c r="J94" s="40" t="s">
        <v>250</v>
      </c>
    </row>
    <row r="95" spans="1:10" ht="255" x14ac:dyDescent="0.25">
      <c r="A95" s="37" t="s">
        <v>73</v>
      </c>
      <c r="B95" s="32" t="s">
        <v>74</v>
      </c>
      <c r="C95" s="41">
        <v>1218.2043551099998</v>
      </c>
      <c r="D95" s="41">
        <v>1763.07198597</v>
      </c>
      <c r="E95" s="41">
        <v>2477.2041636900003</v>
      </c>
      <c r="F95" s="41">
        <v>1801.6820736100001</v>
      </c>
      <c r="G95" s="34">
        <v>147.89653854482518</v>
      </c>
      <c r="H95" s="40" t="s">
        <v>177</v>
      </c>
      <c r="I95" s="34">
        <v>72.730463641973117</v>
      </c>
      <c r="J95" s="40" t="s">
        <v>251</v>
      </c>
    </row>
    <row r="96" spans="1:10" x14ac:dyDescent="0.25">
      <c r="A96" s="36" t="s">
        <v>20</v>
      </c>
      <c r="B96" s="33" t="s">
        <v>36</v>
      </c>
      <c r="C96" s="42">
        <v>19773.634059749998</v>
      </c>
      <c r="D96" s="42">
        <v>20001.951899749998</v>
      </c>
      <c r="E96" s="42">
        <v>21911.838176200003</v>
      </c>
      <c r="F96" s="42">
        <v>21242.78632711</v>
      </c>
      <c r="G96" s="34">
        <v>107.42985463835663</v>
      </c>
      <c r="H96" s="39"/>
      <c r="I96" s="34">
        <v>96.946619248873844</v>
      </c>
      <c r="J96" s="39"/>
    </row>
    <row r="97" spans="1:10" ht="30" x14ac:dyDescent="0.25">
      <c r="A97" s="37" t="s">
        <v>75</v>
      </c>
      <c r="B97" s="32" t="s">
        <v>76</v>
      </c>
      <c r="C97" s="41">
        <v>3576.8323300000002</v>
      </c>
      <c r="D97" s="41">
        <v>3688.15373</v>
      </c>
      <c r="E97" s="41">
        <v>3647.4348536499997</v>
      </c>
      <c r="F97" s="41">
        <v>3626.262185829999</v>
      </c>
      <c r="G97" s="34">
        <v>101.38194500802891</v>
      </c>
      <c r="H97" s="40"/>
      <c r="I97" s="34">
        <v>99.419518958678239</v>
      </c>
      <c r="J97" s="38"/>
    </row>
    <row r="98" spans="1:10" ht="120" x14ac:dyDescent="0.25">
      <c r="A98" s="37" t="s">
        <v>77</v>
      </c>
      <c r="B98" s="32" t="s">
        <v>49</v>
      </c>
      <c r="C98" s="41">
        <v>13676.68936228</v>
      </c>
      <c r="D98" s="41">
        <v>13741.700202280001</v>
      </c>
      <c r="E98" s="41">
        <v>15546.666711080003</v>
      </c>
      <c r="F98" s="41">
        <v>15171.413577280002</v>
      </c>
      <c r="G98" s="34">
        <v>110.92899147890583</v>
      </c>
      <c r="H98" s="43" t="s">
        <v>252</v>
      </c>
      <c r="I98" s="34">
        <v>97.586279163413465</v>
      </c>
      <c r="J98" s="38"/>
    </row>
    <row r="99" spans="1:10" ht="195" x14ac:dyDescent="0.25">
      <c r="A99" s="37" t="s">
        <v>78</v>
      </c>
      <c r="B99" s="32" t="s">
        <v>79</v>
      </c>
      <c r="C99" s="41">
        <v>1779.8800674700001</v>
      </c>
      <c r="D99" s="41">
        <v>1831.8656674700001</v>
      </c>
      <c r="E99" s="41">
        <v>1963.4927114700001</v>
      </c>
      <c r="F99" s="41">
        <v>1700.8306075700002</v>
      </c>
      <c r="G99" s="34">
        <v>95.558719862941985</v>
      </c>
      <c r="H99" s="40"/>
      <c r="I99" s="34">
        <v>86.622710521631944</v>
      </c>
      <c r="J99" s="40" t="s">
        <v>253</v>
      </c>
    </row>
    <row r="100" spans="1:10" ht="30" x14ac:dyDescent="0.25">
      <c r="A100" s="37" t="s">
        <v>80</v>
      </c>
      <c r="B100" s="32" t="s">
        <v>15</v>
      </c>
      <c r="C100" s="41">
        <v>740.23230000000001</v>
      </c>
      <c r="D100" s="41">
        <v>740.23230000000001</v>
      </c>
      <c r="E100" s="41">
        <v>754.24390000000005</v>
      </c>
      <c r="F100" s="41">
        <v>744.2799564300002</v>
      </c>
      <c r="G100" s="34">
        <v>100.54680894497581</v>
      </c>
      <c r="H100" s="38"/>
      <c r="I100" s="34">
        <v>98.678949399524498</v>
      </c>
      <c r="J100" s="38"/>
    </row>
    <row r="101" spans="1:10" x14ac:dyDescent="0.25">
      <c r="A101" s="36" t="s">
        <v>30</v>
      </c>
      <c r="B101" s="33" t="s">
        <v>46</v>
      </c>
      <c r="C101" s="42">
        <v>3058.2051782899998</v>
      </c>
      <c r="D101" s="42">
        <v>3007.14877032</v>
      </c>
      <c r="E101" s="42">
        <v>2844.1827181800004</v>
      </c>
      <c r="F101" s="42">
        <v>2714.1586783999996</v>
      </c>
      <c r="G101" s="34">
        <v>88.750051751518697</v>
      </c>
      <c r="H101" s="39"/>
      <c r="I101" s="34">
        <v>95.428421706211495</v>
      </c>
      <c r="J101" s="39"/>
    </row>
    <row r="102" spans="1:10" ht="75" x14ac:dyDescent="0.25">
      <c r="A102" s="50" t="s">
        <v>81</v>
      </c>
      <c r="B102" s="44" t="s">
        <v>82</v>
      </c>
      <c r="C102" s="54">
        <v>233.02822183000001</v>
      </c>
      <c r="D102" s="54">
        <v>283.02822183000001</v>
      </c>
      <c r="E102" s="54">
        <v>284.20400405000004</v>
      </c>
      <c r="F102" s="54">
        <v>283.98893461</v>
      </c>
      <c r="G102" s="46">
        <v>121.86890170632513</v>
      </c>
      <c r="H102" s="53" t="s">
        <v>255</v>
      </c>
      <c r="I102" s="46">
        <v>99.92432568263105</v>
      </c>
      <c r="J102" s="51"/>
    </row>
    <row r="103" spans="1:10" ht="105" x14ac:dyDescent="0.25">
      <c r="A103" s="50" t="s">
        <v>83</v>
      </c>
      <c r="B103" s="44" t="s">
        <v>84</v>
      </c>
      <c r="C103" s="54">
        <v>969.96168476000003</v>
      </c>
      <c r="D103" s="54">
        <v>1020.47331046</v>
      </c>
      <c r="E103" s="54">
        <v>1216.1603063499999</v>
      </c>
      <c r="F103" s="54">
        <v>1213.88472843</v>
      </c>
      <c r="G103" s="46">
        <v>125.1476988733173</v>
      </c>
      <c r="H103" s="53" t="s">
        <v>215</v>
      </c>
      <c r="I103" s="46">
        <v>99.812888324991505</v>
      </c>
      <c r="J103" s="51"/>
    </row>
    <row r="104" spans="1:10" ht="120" x14ac:dyDescent="0.25">
      <c r="A104" s="50" t="s">
        <v>85</v>
      </c>
      <c r="B104" s="44" t="s">
        <v>86</v>
      </c>
      <c r="C104" s="54">
        <v>1809.1310613599999</v>
      </c>
      <c r="D104" s="54">
        <v>1657.5630276900001</v>
      </c>
      <c r="E104" s="54">
        <v>1292.95077115</v>
      </c>
      <c r="F104" s="54">
        <v>1167.5562703999999</v>
      </c>
      <c r="G104" s="46">
        <v>64.536853926011233</v>
      </c>
      <c r="H104" s="53" t="s">
        <v>180</v>
      </c>
      <c r="I104" s="46">
        <v>90.301680191700612</v>
      </c>
      <c r="J104" s="53" t="s">
        <v>261</v>
      </c>
    </row>
    <row r="105" spans="1:10" ht="30" x14ac:dyDescent="0.25">
      <c r="A105" s="50" t="s">
        <v>87</v>
      </c>
      <c r="B105" s="44" t="s">
        <v>15</v>
      </c>
      <c r="C105" s="54">
        <v>46.084210340000006</v>
      </c>
      <c r="D105" s="54">
        <v>46.084210340000006</v>
      </c>
      <c r="E105" s="54">
        <v>50.867636629999993</v>
      </c>
      <c r="F105" s="54">
        <v>48.72874496</v>
      </c>
      <c r="G105" s="46">
        <v>105.73848309537941</v>
      </c>
      <c r="H105" s="53" t="s">
        <v>256</v>
      </c>
      <c r="I105" s="46">
        <v>95.795181746779747</v>
      </c>
      <c r="J105" s="48"/>
    </row>
    <row r="106" spans="1:10" x14ac:dyDescent="0.25">
      <c r="A106" s="49" t="s">
        <v>29</v>
      </c>
      <c r="B106" s="45" t="s">
        <v>45</v>
      </c>
      <c r="C106" s="55">
        <v>3070.5862977800002</v>
      </c>
      <c r="D106" s="55">
        <v>3208.6736932700001</v>
      </c>
      <c r="E106" s="55">
        <v>3792.8618500100001</v>
      </c>
      <c r="F106" s="55">
        <v>3590.9132894200002</v>
      </c>
      <c r="G106" s="46">
        <v>116.94552574588737</v>
      </c>
      <c r="H106" s="52"/>
      <c r="I106" s="46">
        <v>94.675562449250094</v>
      </c>
      <c r="J106" s="52"/>
    </row>
    <row r="107" spans="1:10" ht="105" x14ac:dyDescent="0.25">
      <c r="A107" s="50" t="s">
        <v>88</v>
      </c>
      <c r="B107" s="44" t="s">
        <v>89</v>
      </c>
      <c r="C107" s="54">
        <v>605.37132707000001</v>
      </c>
      <c r="D107" s="54">
        <v>625.18483761000005</v>
      </c>
      <c r="E107" s="54">
        <v>842.91307645000006</v>
      </c>
      <c r="F107" s="54">
        <v>738.04560562000029</v>
      </c>
      <c r="G107" s="46">
        <v>121.91618146041776</v>
      </c>
      <c r="H107" s="53" t="s">
        <v>257</v>
      </c>
      <c r="I107" s="46">
        <v>87.558922294614533</v>
      </c>
      <c r="J107" s="56" t="s">
        <v>222</v>
      </c>
    </row>
    <row r="108" spans="1:10" ht="45" x14ac:dyDescent="0.25">
      <c r="A108" s="57">
        <v>2520000000</v>
      </c>
      <c r="B108" s="44" t="s">
        <v>170</v>
      </c>
      <c r="C108" s="54">
        <v>471.97864623000004</v>
      </c>
      <c r="D108" s="54">
        <v>490.78886842999998</v>
      </c>
      <c r="E108" s="54">
        <v>533.68588747999991</v>
      </c>
      <c r="F108" s="54">
        <v>532.87168096999994</v>
      </c>
      <c r="G108" s="46">
        <v>112.90165036625962</v>
      </c>
      <c r="H108" s="53" t="s">
        <v>183</v>
      </c>
      <c r="I108" s="46">
        <v>99.84743712938625</v>
      </c>
      <c r="J108" s="51"/>
    </row>
    <row r="109" spans="1:10" ht="120" x14ac:dyDescent="0.25">
      <c r="A109" s="50" t="s">
        <v>90</v>
      </c>
      <c r="B109" s="44" t="s">
        <v>91</v>
      </c>
      <c r="C109" s="54">
        <v>1752.38294086</v>
      </c>
      <c r="D109" s="54">
        <v>1851.8466036099999</v>
      </c>
      <c r="E109" s="54">
        <v>2160.20854629</v>
      </c>
      <c r="F109" s="54">
        <v>2066.0313882800001</v>
      </c>
      <c r="G109" s="46">
        <v>117.89839652662187</v>
      </c>
      <c r="H109" s="53" t="s">
        <v>254</v>
      </c>
      <c r="I109" s="46">
        <v>95.640367307511013</v>
      </c>
      <c r="J109" s="53"/>
    </row>
    <row r="110" spans="1:10" ht="90" x14ac:dyDescent="0.25">
      <c r="A110" s="50" t="s">
        <v>92</v>
      </c>
      <c r="B110" s="44" t="s">
        <v>15</v>
      </c>
      <c r="C110" s="54">
        <v>240.85338362000002</v>
      </c>
      <c r="D110" s="54">
        <v>240.85338362000002</v>
      </c>
      <c r="E110" s="54">
        <v>256.05433978999997</v>
      </c>
      <c r="F110" s="54">
        <v>253.96461454999999</v>
      </c>
      <c r="G110" s="46">
        <v>105.44365652370733</v>
      </c>
      <c r="H110" s="53" t="s">
        <v>185</v>
      </c>
      <c r="I110" s="46">
        <v>99.183874312884583</v>
      </c>
      <c r="J110" s="51"/>
    </row>
    <row r="111" spans="1:10" x14ac:dyDescent="0.25">
      <c r="A111" s="49" t="s">
        <v>18</v>
      </c>
      <c r="B111" s="45" t="s">
        <v>34</v>
      </c>
      <c r="C111" s="55">
        <v>1012.5770903900001</v>
      </c>
      <c r="D111" s="55">
        <v>1012.5770903900001</v>
      </c>
      <c r="E111" s="55">
        <v>1068.2034883900001</v>
      </c>
      <c r="F111" s="55">
        <v>994.07545071000027</v>
      </c>
      <c r="G111" s="46">
        <v>98.172816681752721</v>
      </c>
      <c r="H111" s="47"/>
      <c r="I111" s="46">
        <v>93.060494701086796</v>
      </c>
      <c r="J111" s="47"/>
    </row>
    <row r="112" spans="1:10" ht="90" x14ac:dyDescent="0.25">
      <c r="A112" s="50" t="s">
        <v>93</v>
      </c>
      <c r="B112" s="44" t="s">
        <v>94</v>
      </c>
      <c r="C112" s="54">
        <v>1009.9645</v>
      </c>
      <c r="D112" s="54">
        <v>1009.9645</v>
      </c>
      <c r="E112" s="54">
        <v>1065.643898</v>
      </c>
      <c r="F112" s="54">
        <v>991.75292215000024</v>
      </c>
      <c r="G112" s="46">
        <v>98.19681010075108</v>
      </c>
      <c r="H112" s="53"/>
      <c r="I112" s="46">
        <v>93.066072447965183</v>
      </c>
      <c r="J112" s="56" t="s">
        <v>223</v>
      </c>
    </row>
    <row r="113" spans="1:10" ht="45" x14ac:dyDescent="0.25">
      <c r="A113" s="50" t="s">
        <v>95</v>
      </c>
      <c r="B113" s="44" t="s">
        <v>96</v>
      </c>
      <c r="C113" s="54">
        <v>2.39759039</v>
      </c>
      <c r="D113" s="54">
        <v>2.39759039</v>
      </c>
      <c r="E113" s="54">
        <v>2.3975903899999995</v>
      </c>
      <c r="F113" s="54">
        <v>2.1633555599999998</v>
      </c>
      <c r="G113" s="46">
        <v>90.230406704291127</v>
      </c>
      <c r="H113" s="53" t="s">
        <v>258</v>
      </c>
      <c r="I113" s="46">
        <v>90.230406704291141</v>
      </c>
      <c r="J113" s="53" t="s">
        <v>259</v>
      </c>
    </row>
    <row r="114" spans="1:10" ht="45" x14ac:dyDescent="0.25">
      <c r="A114" s="64" t="s">
        <v>97</v>
      </c>
      <c r="B114" s="58" t="s">
        <v>98</v>
      </c>
      <c r="C114" s="68">
        <v>0.215</v>
      </c>
      <c r="D114" s="68">
        <v>0.215</v>
      </c>
      <c r="E114" s="68">
        <v>0.16200000000000001</v>
      </c>
      <c r="F114" s="68">
        <v>0.15917300000000001</v>
      </c>
      <c r="G114" s="60">
        <v>74.033953488372092</v>
      </c>
      <c r="H114" s="67" t="s">
        <v>187</v>
      </c>
      <c r="I114" s="60">
        <v>98.254938271604942</v>
      </c>
      <c r="J114" s="62"/>
    </row>
    <row r="115" spans="1:10" ht="28.5" x14ac:dyDescent="0.25">
      <c r="A115" s="63" t="s">
        <v>24</v>
      </c>
      <c r="B115" s="59" t="s">
        <v>40</v>
      </c>
      <c r="C115" s="69">
        <v>16769.339920620001</v>
      </c>
      <c r="D115" s="69">
        <v>22601.066791359997</v>
      </c>
      <c r="E115" s="69">
        <v>23379.713816449999</v>
      </c>
      <c r="F115" s="69">
        <v>20592.715484170007</v>
      </c>
      <c r="G115" s="60">
        <v>122.79979761665328</v>
      </c>
      <c r="H115" s="66"/>
      <c r="I115" s="60">
        <v>88.079416394228673</v>
      </c>
      <c r="J115" s="66"/>
    </row>
    <row r="116" spans="1:10" ht="105" x14ac:dyDescent="0.25">
      <c r="A116" s="64" t="s">
        <v>99</v>
      </c>
      <c r="B116" s="58" t="s">
        <v>100</v>
      </c>
      <c r="C116" s="68">
        <v>5073.3140595200002</v>
      </c>
      <c r="D116" s="68">
        <v>5480.2842354899994</v>
      </c>
      <c r="E116" s="68">
        <v>5699.9145798199988</v>
      </c>
      <c r="F116" s="68">
        <v>4458.0911936599996</v>
      </c>
      <c r="G116" s="60">
        <v>87.873353420619722</v>
      </c>
      <c r="H116" s="67" t="s">
        <v>188</v>
      </c>
      <c r="I116" s="60">
        <v>78.213298308775435</v>
      </c>
      <c r="J116" s="67" t="s">
        <v>262</v>
      </c>
    </row>
    <row r="117" spans="1:10" ht="165" x14ac:dyDescent="0.25">
      <c r="A117" s="64" t="s">
        <v>101</v>
      </c>
      <c r="B117" s="58" t="s">
        <v>102</v>
      </c>
      <c r="C117" s="68">
        <v>2013.92932382</v>
      </c>
      <c r="D117" s="68">
        <v>1699.9761057999999</v>
      </c>
      <c r="E117" s="68">
        <v>2017.6470780299996</v>
      </c>
      <c r="F117" s="68">
        <v>1606.2102750199999</v>
      </c>
      <c r="G117" s="60">
        <v>79.755046814322014</v>
      </c>
      <c r="H117" s="67" t="s">
        <v>189</v>
      </c>
      <c r="I117" s="60">
        <v>79.608088674669489</v>
      </c>
      <c r="J117" s="67" t="s">
        <v>263</v>
      </c>
    </row>
    <row r="118" spans="1:10" ht="120" x14ac:dyDescent="0.25">
      <c r="A118" s="64" t="s">
        <v>103</v>
      </c>
      <c r="B118" s="58" t="s">
        <v>104</v>
      </c>
      <c r="C118" s="68">
        <v>1440.7365817899999</v>
      </c>
      <c r="D118" s="68">
        <v>1664.2533650400001</v>
      </c>
      <c r="E118" s="68">
        <v>1770.4523348099995</v>
      </c>
      <c r="F118" s="68">
        <v>1078.4592372600002</v>
      </c>
      <c r="G118" s="60">
        <v>74.854713268965583</v>
      </c>
      <c r="H118" s="67" t="s">
        <v>190</v>
      </c>
      <c r="I118" s="60">
        <v>60.914333363046339</v>
      </c>
      <c r="J118" s="67" t="s">
        <v>227</v>
      </c>
    </row>
    <row r="119" spans="1:10" ht="105" x14ac:dyDescent="0.25">
      <c r="A119" s="64" t="s">
        <v>105</v>
      </c>
      <c r="B119" s="58" t="s">
        <v>106</v>
      </c>
      <c r="C119" s="68">
        <v>8135.0194450500003</v>
      </c>
      <c r="D119" s="68">
        <v>13650.212574589999</v>
      </c>
      <c r="E119" s="68">
        <v>13761.334669460002</v>
      </c>
      <c r="F119" s="68">
        <v>13322.816827310005</v>
      </c>
      <c r="G119" s="60">
        <v>163.77117371755858</v>
      </c>
      <c r="H119" s="67" t="s">
        <v>264</v>
      </c>
      <c r="I119" s="60">
        <v>96.813406165296001</v>
      </c>
      <c r="J119" s="65"/>
    </row>
    <row r="120" spans="1:10" ht="90" x14ac:dyDescent="0.25">
      <c r="A120" s="64" t="s">
        <v>107</v>
      </c>
      <c r="B120" s="58" t="s">
        <v>108</v>
      </c>
      <c r="C120" s="68">
        <v>106.34051044</v>
      </c>
      <c r="D120" s="68">
        <v>106.34051044</v>
      </c>
      <c r="E120" s="68">
        <v>130.36515433</v>
      </c>
      <c r="F120" s="68">
        <v>127.13795091999998</v>
      </c>
      <c r="G120" s="60">
        <v>119.55740140229476</v>
      </c>
      <c r="H120" s="70" t="s">
        <v>192</v>
      </c>
      <c r="I120" s="60">
        <v>97.524489249764684</v>
      </c>
      <c r="J120" s="62"/>
    </row>
    <row r="121" spans="1:10" x14ac:dyDescent="0.25">
      <c r="A121" s="63" t="s">
        <v>21</v>
      </c>
      <c r="B121" s="59" t="s">
        <v>37</v>
      </c>
      <c r="C121" s="69">
        <v>2262.19088887</v>
      </c>
      <c r="D121" s="69">
        <v>2262.19088887</v>
      </c>
      <c r="E121" s="69">
        <v>2815.77890209</v>
      </c>
      <c r="F121" s="69">
        <v>2320.5760282599999</v>
      </c>
      <c r="G121" s="60">
        <v>102.58091126072762</v>
      </c>
      <c r="H121" s="61"/>
      <c r="I121" s="60">
        <v>82.413289855164479</v>
      </c>
      <c r="J121" s="61"/>
    </row>
    <row r="122" spans="1:10" ht="30" x14ac:dyDescent="0.25">
      <c r="A122" s="64" t="s">
        <v>109</v>
      </c>
      <c r="B122" s="58" t="s">
        <v>110</v>
      </c>
      <c r="C122" s="68">
        <v>45.628444999999999</v>
      </c>
      <c r="D122" s="68">
        <v>45.628444999999999</v>
      </c>
      <c r="E122" s="68">
        <v>52.963259000000001</v>
      </c>
      <c r="F122" s="68">
        <v>50.980533549999997</v>
      </c>
      <c r="G122" s="60">
        <v>111.72971936694313</v>
      </c>
      <c r="H122" s="67" t="s">
        <v>193</v>
      </c>
      <c r="I122" s="60">
        <v>96.256413431809392</v>
      </c>
      <c r="J122" s="62"/>
    </row>
    <row r="123" spans="1:10" ht="105" x14ac:dyDescent="0.25">
      <c r="A123" s="64" t="s">
        <v>111</v>
      </c>
      <c r="B123" s="58" t="s">
        <v>171</v>
      </c>
      <c r="C123" s="68">
        <v>2151.7420427900001</v>
      </c>
      <c r="D123" s="68">
        <v>2151.7420427900001</v>
      </c>
      <c r="E123" s="68">
        <v>2145.1383881199999</v>
      </c>
      <c r="F123" s="68">
        <v>1833.0237453500001</v>
      </c>
      <c r="G123" s="60">
        <v>85.187894687100027</v>
      </c>
      <c r="H123" s="70" t="s">
        <v>194</v>
      </c>
      <c r="I123" s="60">
        <v>85.450139510880831</v>
      </c>
      <c r="J123" s="70" t="s">
        <v>228</v>
      </c>
    </row>
    <row r="124" spans="1:10" ht="90" x14ac:dyDescent="0.25">
      <c r="A124" s="64" t="s">
        <v>112</v>
      </c>
      <c r="B124" s="58" t="s">
        <v>172</v>
      </c>
      <c r="C124" s="68">
        <v>18.418964890000002</v>
      </c>
      <c r="D124" s="68">
        <v>18.418964890000002</v>
      </c>
      <c r="E124" s="68">
        <v>571.60920277999992</v>
      </c>
      <c r="F124" s="68">
        <v>392.17747316999998</v>
      </c>
      <c r="G124" s="60">
        <v>2129.204738225656</v>
      </c>
      <c r="H124" s="67" t="s">
        <v>195</v>
      </c>
      <c r="I124" s="60">
        <v>68.609370049092902</v>
      </c>
      <c r="J124" s="67" t="s">
        <v>265</v>
      </c>
    </row>
    <row r="125" spans="1:10" ht="30" x14ac:dyDescent="0.25">
      <c r="A125" s="64" t="s">
        <v>113</v>
      </c>
      <c r="B125" s="58" t="s">
        <v>15</v>
      </c>
      <c r="C125" s="68">
        <v>46.401436189999998</v>
      </c>
      <c r="D125" s="68">
        <v>46.401436189999998</v>
      </c>
      <c r="E125" s="68">
        <v>46.068052189999996</v>
      </c>
      <c r="F125" s="68">
        <v>44.394276189999992</v>
      </c>
      <c r="G125" s="60">
        <v>95.674358026804853</v>
      </c>
      <c r="H125" s="67"/>
      <c r="I125" s="60">
        <v>96.366731562478932</v>
      </c>
      <c r="J125" s="65"/>
    </row>
    <row r="126" spans="1:10" x14ac:dyDescent="0.25">
      <c r="A126" s="63" t="s">
        <v>28</v>
      </c>
      <c r="B126" s="59" t="s">
        <v>44</v>
      </c>
      <c r="C126" s="69">
        <v>2717.8362448399998</v>
      </c>
      <c r="D126" s="69">
        <v>2766.1472228400003</v>
      </c>
      <c r="E126" s="69">
        <v>2630.1479057299994</v>
      </c>
      <c r="F126" s="69">
        <v>2402.9877468100003</v>
      </c>
      <c r="G126" s="60">
        <v>88.415472101096555</v>
      </c>
      <c r="H126" s="66"/>
      <c r="I126" s="60">
        <v>91.363217314695063</v>
      </c>
      <c r="J126" s="66"/>
    </row>
    <row r="127" spans="1:10" ht="120" x14ac:dyDescent="0.25">
      <c r="A127" s="64" t="s">
        <v>114</v>
      </c>
      <c r="B127" s="58" t="s">
        <v>115</v>
      </c>
      <c r="C127" s="68">
        <v>21.196733999999999</v>
      </c>
      <c r="D127" s="68">
        <v>21.196733999999999</v>
      </c>
      <c r="E127" s="68">
        <v>16.696733999999999</v>
      </c>
      <c r="F127" s="68">
        <v>6.7643454000000007</v>
      </c>
      <c r="G127" s="60">
        <v>31.912205908702735</v>
      </c>
      <c r="H127" s="67" t="s">
        <v>217</v>
      </c>
      <c r="I127" s="60">
        <v>40.512985353902152</v>
      </c>
      <c r="J127" s="67" t="s">
        <v>230</v>
      </c>
    </row>
    <row r="128" spans="1:10" ht="90" x14ac:dyDescent="0.25">
      <c r="A128" s="64" t="s">
        <v>116</v>
      </c>
      <c r="B128" s="58" t="s">
        <v>117</v>
      </c>
      <c r="C128" s="68">
        <v>408.22981119000002</v>
      </c>
      <c r="D128" s="68">
        <v>448.39091119</v>
      </c>
      <c r="E128" s="68">
        <v>296.22524005000002</v>
      </c>
      <c r="F128" s="68">
        <v>230.97709760999999</v>
      </c>
      <c r="G128" s="60">
        <v>56.580164230705257</v>
      </c>
      <c r="H128" s="67" t="s">
        <v>218</v>
      </c>
      <c r="I128" s="60">
        <v>77.973469637838164</v>
      </c>
      <c r="J128" s="70" t="s">
        <v>266</v>
      </c>
    </row>
    <row r="129" spans="1:10" ht="60" x14ac:dyDescent="0.25">
      <c r="A129" s="64" t="s">
        <v>118</v>
      </c>
      <c r="B129" s="58" t="s">
        <v>119</v>
      </c>
      <c r="C129" s="68">
        <v>39.517408539999998</v>
      </c>
      <c r="D129" s="68">
        <v>39.517408539999998</v>
      </c>
      <c r="E129" s="68">
        <v>39.860451849999997</v>
      </c>
      <c r="F129" s="68">
        <v>35.615334969999999</v>
      </c>
      <c r="G129" s="60">
        <v>90.125684567472902</v>
      </c>
      <c r="H129" s="67" t="s">
        <v>219</v>
      </c>
      <c r="I129" s="60">
        <v>89.350053290978948</v>
      </c>
      <c r="J129" s="70" t="s">
        <v>232</v>
      </c>
    </row>
    <row r="130" spans="1:10" ht="30" x14ac:dyDescent="0.25">
      <c r="A130" s="64" t="s">
        <v>120</v>
      </c>
      <c r="B130" s="58" t="s">
        <v>15</v>
      </c>
      <c r="C130" s="68">
        <v>442.18262270999998</v>
      </c>
      <c r="D130" s="68">
        <v>450.33250070999998</v>
      </c>
      <c r="E130" s="68">
        <v>461.01379326999989</v>
      </c>
      <c r="F130" s="68">
        <v>450.46358837999992</v>
      </c>
      <c r="G130" s="60">
        <v>101.87274787490483</v>
      </c>
      <c r="H130" s="67"/>
      <c r="I130" s="60">
        <v>97.711520773561517</v>
      </c>
      <c r="J130" s="67"/>
    </row>
    <row r="131" spans="1:10" ht="120" x14ac:dyDescent="0.25">
      <c r="A131" s="64" t="s">
        <v>121</v>
      </c>
      <c r="B131" s="58" t="s">
        <v>122</v>
      </c>
      <c r="C131" s="68">
        <v>1802.95005036</v>
      </c>
      <c r="D131" s="68">
        <v>1802.95005036</v>
      </c>
      <c r="E131" s="68">
        <v>1812.5917351199998</v>
      </c>
      <c r="F131" s="68">
        <v>1675.4212721700001</v>
      </c>
      <c r="G131" s="60">
        <v>92.926660493753786</v>
      </c>
      <c r="H131" s="70" t="s">
        <v>267</v>
      </c>
      <c r="I131" s="60">
        <v>92.432357475086988</v>
      </c>
      <c r="J131" s="70" t="s">
        <v>268</v>
      </c>
    </row>
    <row r="132" spans="1:10" ht="30" x14ac:dyDescent="0.25">
      <c r="A132" s="76" t="s">
        <v>123</v>
      </c>
      <c r="B132" s="71" t="s">
        <v>124</v>
      </c>
      <c r="C132" s="80">
        <v>3.7596180399999999</v>
      </c>
      <c r="D132" s="80">
        <v>3.7596180399999999</v>
      </c>
      <c r="E132" s="80">
        <v>3.75995144</v>
      </c>
      <c r="F132" s="80">
        <v>3.7461082799999996</v>
      </c>
      <c r="G132" s="73">
        <v>99.640661368887351</v>
      </c>
      <c r="H132" s="74"/>
      <c r="I132" s="73">
        <v>99.631826096137019</v>
      </c>
      <c r="J132" s="74"/>
    </row>
    <row r="133" spans="1:10" x14ac:dyDescent="0.25">
      <c r="A133" s="75" t="s">
        <v>27</v>
      </c>
      <c r="B133" s="72" t="s">
        <v>43</v>
      </c>
      <c r="C133" s="81">
        <v>893.86753366000005</v>
      </c>
      <c r="D133" s="81">
        <v>1199.2025243000001</v>
      </c>
      <c r="E133" s="81">
        <v>1351.22080768</v>
      </c>
      <c r="F133" s="81">
        <v>1263.2617982699999</v>
      </c>
      <c r="G133" s="73">
        <v>141.32539226449924</v>
      </c>
      <c r="H133" s="78"/>
      <c r="I133" s="73">
        <v>93.490404461649561</v>
      </c>
      <c r="J133" s="78"/>
    </row>
    <row r="134" spans="1:10" ht="120" x14ac:dyDescent="0.25">
      <c r="A134" s="76" t="s">
        <v>125</v>
      </c>
      <c r="B134" s="71" t="s">
        <v>126</v>
      </c>
      <c r="C134" s="80">
        <v>473.78194199000001</v>
      </c>
      <c r="D134" s="80">
        <v>776.36692025000002</v>
      </c>
      <c r="E134" s="80">
        <v>974.58685813000011</v>
      </c>
      <c r="F134" s="80">
        <v>945.03281902999981</v>
      </c>
      <c r="G134" s="73">
        <v>199.46577428861701</v>
      </c>
      <c r="H134" s="79" t="s">
        <v>270</v>
      </c>
      <c r="I134" s="73">
        <v>96.967531538778644</v>
      </c>
      <c r="J134" s="77"/>
    </row>
    <row r="135" spans="1:10" ht="90" x14ac:dyDescent="0.25">
      <c r="A135" s="76" t="s">
        <v>127</v>
      </c>
      <c r="B135" s="71" t="s">
        <v>128</v>
      </c>
      <c r="C135" s="80">
        <v>129.70028676000001</v>
      </c>
      <c r="D135" s="80">
        <v>129.80699429999999</v>
      </c>
      <c r="E135" s="80">
        <v>99.535445049999993</v>
      </c>
      <c r="F135" s="80">
        <v>78.791899849999993</v>
      </c>
      <c r="G135" s="73">
        <v>60.749210212463211</v>
      </c>
      <c r="H135" s="79" t="s">
        <v>271</v>
      </c>
      <c r="I135" s="73">
        <v>79.159639875443546</v>
      </c>
      <c r="J135" s="79" t="s">
        <v>234</v>
      </c>
    </row>
    <row r="136" spans="1:10" ht="60" x14ac:dyDescent="0.25">
      <c r="A136" s="76" t="s">
        <v>129</v>
      </c>
      <c r="B136" s="71" t="s">
        <v>130</v>
      </c>
      <c r="C136" s="80">
        <v>243.98653216999998</v>
      </c>
      <c r="D136" s="80">
        <v>246.62983700999999</v>
      </c>
      <c r="E136" s="80">
        <v>230.69973175999999</v>
      </c>
      <c r="F136" s="80">
        <v>194.77145087</v>
      </c>
      <c r="G136" s="73">
        <v>79.828771341481712</v>
      </c>
      <c r="H136" s="79" t="s">
        <v>198</v>
      </c>
      <c r="I136" s="73">
        <v>84.426388095077343</v>
      </c>
      <c r="J136" s="79" t="s">
        <v>235</v>
      </c>
    </row>
    <row r="137" spans="1:10" ht="45" x14ac:dyDescent="0.25">
      <c r="A137" s="76" t="s">
        <v>131</v>
      </c>
      <c r="B137" s="71" t="s">
        <v>132</v>
      </c>
      <c r="C137" s="80">
        <v>44.28197274</v>
      </c>
      <c r="D137" s="80">
        <v>44.28197274</v>
      </c>
      <c r="E137" s="80">
        <v>44.28197274</v>
      </c>
      <c r="F137" s="80">
        <v>43.125628519999999</v>
      </c>
      <c r="G137" s="73">
        <v>97.388679527017842</v>
      </c>
      <c r="H137" s="77"/>
      <c r="I137" s="73">
        <v>97.388679527017842</v>
      </c>
      <c r="J137" s="77"/>
    </row>
    <row r="138" spans="1:10" ht="45" x14ac:dyDescent="0.25">
      <c r="A138" s="76" t="s">
        <v>133</v>
      </c>
      <c r="B138" s="71" t="s">
        <v>134</v>
      </c>
      <c r="C138" s="80">
        <v>2.1168</v>
      </c>
      <c r="D138" s="80">
        <v>2.1168</v>
      </c>
      <c r="E138" s="80">
        <v>2.1168</v>
      </c>
      <c r="F138" s="80">
        <v>1.54</v>
      </c>
      <c r="G138" s="73">
        <v>72.75132275132276</v>
      </c>
      <c r="H138" s="79" t="s">
        <v>199</v>
      </c>
      <c r="I138" s="73">
        <v>72.75132275132276</v>
      </c>
      <c r="J138" s="82" t="s">
        <v>236</v>
      </c>
    </row>
    <row r="139" spans="1:10" x14ac:dyDescent="0.25">
      <c r="A139" s="75" t="s">
        <v>26</v>
      </c>
      <c r="B139" s="72" t="s">
        <v>42</v>
      </c>
      <c r="C139" s="81">
        <v>2981.1268955599999</v>
      </c>
      <c r="D139" s="81">
        <v>3913.6884588200001</v>
      </c>
      <c r="E139" s="81">
        <v>4402.8843660700013</v>
      </c>
      <c r="F139" s="81">
        <v>2429.2513760499996</v>
      </c>
      <c r="G139" s="73">
        <v>81.487687748819184</v>
      </c>
      <c r="H139" s="78"/>
      <c r="I139" s="73">
        <v>55.17408984824965</v>
      </c>
      <c r="J139" s="78"/>
    </row>
    <row r="140" spans="1:10" ht="60" x14ac:dyDescent="0.25">
      <c r="A140" s="76" t="s">
        <v>135</v>
      </c>
      <c r="B140" s="71" t="s">
        <v>136</v>
      </c>
      <c r="C140" s="80">
        <v>2234.1157737800004</v>
      </c>
      <c r="D140" s="80">
        <v>3234.1157737800004</v>
      </c>
      <c r="E140" s="80">
        <v>3400.3240887600004</v>
      </c>
      <c r="F140" s="80">
        <v>1457.51979676</v>
      </c>
      <c r="G140" s="73">
        <v>65.239224120151889</v>
      </c>
      <c r="H140" s="79" t="s">
        <v>221</v>
      </c>
      <c r="I140" s="73">
        <v>42.864143496731074</v>
      </c>
      <c r="J140" s="31" t="s">
        <v>269</v>
      </c>
    </row>
    <row r="141" spans="1:10" ht="75" x14ac:dyDescent="0.25">
      <c r="A141" s="76" t="s">
        <v>137</v>
      </c>
      <c r="B141" s="71" t="s">
        <v>138</v>
      </c>
      <c r="C141" s="80">
        <v>268.05681585000002</v>
      </c>
      <c r="D141" s="80">
        <v>200.61837911000001</v>
      </c>
      <c r="E141" s="80">
        <v>236.31542342999995</v>
      </c>
      <c r="F141" s="80">
        <v>231.53722253999996</v>
      </c>
      <c r="G141" s="73">
        <v>86.376174321776702</v>
      </c>
      <c r="H141" s="79" t="s">
        <v>200</v>
      </c>
      <c r="I141" s="73">
        <v>97.97804103488177</v>
      </c>
      <c r="J141" s="77"/>
    </row>
    <row r="142" spans="1:10" ht="90" x14ac:dyDescent="0.25">
      <c r="A142" s="76" t="s">
        <v>139</v>
      </c>
      <c r="B142" s="71" t="s">
        <v>140</v>
      </c>
      <c r="C142" s="80">
        <v>140.71648999999999</v>
      </c>
      <c r="D142" s="80">
        <v>140.71648999999999</v>
      </c>
      <c r="E142" s="80">
        <v>455.76469724999998</v>
      </c>
      <c r="F142" s="80">
        <v>455.76469724999998</v>
      </c>
      <c r="G142" s="73">
        <v>323.88861977014921</v>
      </c>
      <c r="H142" s="79" t="s">
        <v>201</v>
      </c>
      <c r="I142" s="73">
        <v>100</v>
      </c>
      <c r="J142" s="79"/>
    </row>
    <row r="143" spans="1:10" ht="150" x14ac:dyDescent="0.25">
      <c r="A143" s="76" t="s">
        <v>141</v>
      </c>
      <c r="B143" s="71" t="s">
        <v>142</v>
      </c>
      <c r="C143" s="80">
        <v>23.3142</v>
      </c>
      <c r="D143" s="80">
        <v>23.3142</v>
      </c>
      <c r="E143" s="80">
        <v>19.13079475</v>
      </c>
      <c r="F143" s="80">
        <v>4.1873100000000001</v>
      </c>
      <c r="G143" s="73">
        <v>17.960341765962376</v>
      </c>
      <c r="H143" s="79" t="s">
        <v>272</v>
      </c>
      <c r="I143" s="73">
        <v>21.887799512354288</v>
      </c>
      <c r="J143" s="79" t="s">
        <v>273</v>
      </c>
    </row>
    <row r="144" spans="1:10" ht="75" x14ac:dyDescent="0.25">
      <c r="A144" s="76" t="s">
        <v>143</v>
      </c>
      <c r="B144" s="71" t="s">
        <v>50</v>
      </c>
      <c r="C144" s="80">
        <v>314.92361592999998</v>
      </c>
      <c r="D144" s="80">
        <v>314.92361592999998</v>
      </c>
      <c r="E144" s="80">
        <v>291.34936187999995</v>
      </c>
      <c r="F144" s="80">
        <v>280.24234950000005</v>
      </c>
      <c r="G144" s="73">
        <v>88.987403714522074</v>
      </c>
      <c r="H144" s="79" t="s">
        <v>274</v>
      </c>
      <c r="I144" s="73">
        <v>96.187734097535241</v>
      </c>
      <c r="J144" s="79"/>
    </row>
    <row r="145" spans="1:10" x14ac:dyDescent="0.25">
      <c r="A145" s="90" t="s">
        <v>19</v>
      </c>
      <c r="B145" s="87" t="s">
        <v>35</v>
      </c>
      <c r="C145" s="96">
        <v>1605.3674858099998</v>
      </c>
      <c r="D145" s="96">
        <v>1628.05933719</v>
      </c>
      <c r="E145" s="96">
        <v>1569.6210187900001</v>
      </c>
      <c r="F145" s="96">
        <v>1505.8995427499999</v>
      </c>
      <c r="G145" s="88">
        <v>93.804039016660866</v>
      </c>
      <c r="H145" s="93"/>
      <c r="I145" s="88">
        <v>95.940327297023444</v>
      </c>
      <c r="J145" s="93"/>
    </row>
    <row r="146" spans="1:10" ht="30" x14ac:dyDescent="0.25">
      <c r="A146" s="91" t="s">
        <v>144</v>
      </c>
      <c r="B146" s="84" t="s">
        <v>145</v>
      </c>
      <c r="C146" s="95">
        <v>1018.46824581</v>
      </c>
      <c r="D146" s="95">
        <v>1041.16009719</v>
      </c>
      <c r="E146" s="95">
        <v>1036.0487633700002</v>
      </c>
      <c r="F146" s="95">
        <v>992.29741124000009</v>
      </c>
      <c r="G146" s="88">
        <v>97.430373045240515</v>
      </c>
      <c r="H146" s="94"/>
      <c r="I146" s="88">
        <v>95.777095279985829</v>
      </c>
      <c r="J146" s="92"/>
    </row>
    <row r="147" spans="1:10" ht="45" x14ac:dyDescent="0.25">
      <c r="A147" s="91" t="s">
        <v>146</v>
      </c>
      <c r="B147" s="84" t="s">
        <v>173</v>
      </c>
      <c r="C147" s="95">
        <v>586.89923999999996</v>
      </c>
      <c r="D147" s="95">
        <v>586.89923999999996</v>
      </c>
      <c r="E147" s="95">
        <v>533.57225541999992</v>
      </c>
      <c r="F147" s="95">
        <v>513.60213150999994</v>
      </c>
      <c r="G147" s="88">
        <v>87.511125676359697</v>
      </c>
      <c r="H147" s="99" t="s">
        <v>204</v>
      </c>
      <c r="I147" s="88">
        <v>96.25727842721497</v>
      </c>
      <c r="J147" s="94"/>
    </row>
    <row r="148" spans="1:10" x14ac:dyDescent="0.25">
      <c r="A148" s="90" t="s">
        <v>31</v>
      </c>
      <c r="B148" s="87" t="s">
        <v>47</v>
      </c>
      <c r="C148" s="96">
        <v>8872.6830942500001</v>
      </c>
      <c r="D148" s="96">
        <v>8726.7983882299995</v>
      </c>
      <c r="E148" s="96">
        <v>8731.7662267899996</v>
      </c>
      <c r="F148" s="96">
        <v>8614.9607932899999</v>
      </c>
      <c r="G148" s="88">
        <v>97.095328456766154</v>
      </c>
      <c r="H148" s="93"/>
      <c r="I148" s="88">
        <v>98.662293166511631</v>
      </c>
      <c r="J148" s="93"/>
    </row>
    <row r="149" spans="1:10" ht="60" x14ac:dyDescent="0.25">
      <c r="A149" s="91" t="s">
        <v>147</v>
      </c>
      <c r="B149" s="84" t="s">
        <v>148</v>
      </c>
      <c r="C149" s="95">
        <v>613.97422305999999</v>
      </c>
      <c r="D149" s="95">
        <v>272.76161704000003</v>
      </c>
      <c r="E149" s="95">
        <v>276.60291860000001</v>
      </c>
      <c r="F149" s="95">
        <v>162.75832626000005</v>
      </c>
      <c r="G149" s="88">
        <v>26.508983626189575</v>
      </c>
      <c r="H149" s="99" t="s">
        <v>275</v>
      </c>
      <c r="I149" s="88">
        <v>58.841868727845025</v>
      </c>
      <c r="J149" s="99" t="s">
        <v>239</v>
      </c>
    </row>
    <row r="150" spans="1:10" ht="45" x14ac:dyDescent="0.25">
      <c r="A150" s="91" t="s">
        <v>149</v>
      </c>
      <c r="B150" s="84" t="s">
        <v>150</v>
      </c>
      <c r="C150" s="95">
        <v>8114.4272940000001</v>
      </c>
      <c r="D150" s="95">
        <v>8309.7551939999994</v>
      </c>
      <c r="E150" s="95">
        <v>8309.7551939999994</v>
      </c>
      <c r="F150" s="95">
        <v>8309.7551939999994</v>
      </c>
      <c r="G150" s="88">
        <v>102.40716803445179</v>
      </c>
      <c r="H150" s="98"/>
      <c r="I150" s="88">
        <v>100</v>
      </c>
      <c r="J150" s="92"/>
    </row>
    <row r="151" spans="1:10" ht="45" x14ac:dyDescent="0.25">
      <c r="A151" s="91" t="s">
        <v>151</v>
      </c>
      <c r="B151" s="84" t="s">
        <v>152</v>
      </c>
      <c r="C151" s="95">
        <v>36.360635869999996</v>
      </c>
      <c r="D151" s="95">
        <v>36.360635869999996</v>
      </c>
      <c r="E151" s="95">
        <v>36.360635869999996</v>
      </c>
      <c r="F151" s="95">
        <v>35.580720910000004</v>
      </c>
      <c r="G151" s="88">
        <v>97.855056873074446</v>
      </c>
      <c r="H151" s="89"/>
      <c r="I151" s="88">
        <v>97.855056873074446</v>
      </c>
      <c r="J151" s="92"/>
    </row>
    <row r="152" spans="1:10" ht="45" x14ac:dyDescent="0.25">
      <c r="A152" s="91" t="s">
        <v>153</v>
      </c>
      <c r="B152" s="84" t="s">
        <v>154</v>
      </c>
      <c r="C152" s="95">
        <v>107.92094132</v>
      </c>
      <c r="D152" s="95">
        <v>107.92094132</v>
      </c>
      <c r="E152" s="95">
        <v>109.04747832000002</v>
      </c>
      <c r="F152" s="95">
        <v>106.86655212000002</v>
      </c>
      <c r="G152" s="88">
        <v>99.022998514372134</v>
      </c>
      <c r="H152" s="89"/>
      <c r="I152" s="88">
        <v>98.000021427730715</v>
      </c>
      <c r="J152" s="92"/>
    </row>
    <row r="153" spans="1:10" ht="28.5" x14ac:dyDescent="0.25">
      <c r="A153" s="83" t="s">
        <v>25</v>
      </c>
      <c r="B153" s="87" t="s">
        <v>41</v>
      </c>
      <c r="C153" s="96">
        <v>3745.59569035</v>
      </c>
      <c r="D153" s="96">
        <v>3097.1778795299997</v>
      </c>
      <c r="E153" s="96">
        <v>3221.9565912599996</v>
      </c>
      <c r="F153" s="96">
        <v>2983.04269909</v>
      </c>
      <c r="G153" s="88">
        <v>79.641342678159035</v>
      </c>
      <c r="H153" s="93"/>
      <c r="I153" s="88">
        <v>92.584819645985107</v>
      </c>
      <c r="J153" s="93"/>
    </row>
    <row r="154" spans="1:10" ht="30" x14ac:dyDescent="0.25">
      <c r="A154" s="85" t="s">
        <v>155</v>
      </c>
      <c r="B154" s="84" t="s">
        <v>156</v>
      </c>
      <c r="C154" s="95">
        <v>1464.9761956700002</v>
      </c>
      <c r="D154" s="95">
        <v>1563.4131956700001</v>
      </c>
      <c r="E154" s="95">
        <v>1588.2738368399998</v>
      </c>
      <c r="F154" s="95">
        <v>1435.4873139899996</v>
      </c>
      <c r="G154" s="88">
        <v>97.987074345155904</v>
      </c>
      <c r="H154" s="88"/>
      <c r="I154" s="88">
        <v>90.380341266970603</v>
      </c>
      <c r="J154" s="94"/>
    </row>
    <row r="155" spans="1:10" ht="120" x14ac:dyDescent="0.25">
      <c r="A155" s="85" t="s">
        <v>157</v>
      </c>
      <c r="B155" s="84" t="s">
        <v>158</v>
      </c>
      <c r="C155" s="95">
        <v>293.05520858999995</v>
      </c>
      <c r="D155" s="95">
        <v>300.70039777</v>
      </c>
      <c r="E155" s="95">
        <v>322.05375017</v>
      </c>
      <c r="F155" s="95">
        <v>294.01896548000008</v>
      </c>
      <c r="G155" s="88">
        <v>100.3288652996946</v>
      </c>
      <c r="H155" s="94"/>
      <c r="I155" s="88">
        <v>91.29499821840254</v>
      </c>
      <c r="J155" s="94" t="s">
        <v>277</v>
      </c>
    </row>
    <row r="156" spans="1:10" ht="120" x14ac:dyDescent="0.25">
      <c r="A156" s="85" t="s">
        <v>159</v>
      </c>
      <c r="B156" s="84" t="s">
        <v>160</v>
      </c>
      <c r="C156" s="95">
        <v>1196.8589542</v>
      </c>
      <c r="D156" s="95">
        <v>442.35895419999997</v>
      </c>
      <c r="E156" s="95">
        <v>490.89109205999995</v>
      </c>
      <c r="F156" s="95">
        <v>465.99880892999988</v>
      </c>
      <c r="G156" s="88">
        <v>38.935148314237331</v>
      </c>
      <c r="H156" s="94" t="s">
        <v>276</v>
      </c>
      <c r="I156" s="88">
        <v>94.929163814005904</v>
      </c>
      <c r="J156" s="94" t="s">
        <v>278</v>
      </c>
    </row>
    <row r="157" spans="1:10" ht="30" x14ac:dyDescent="0.25">
      <c r="A157" s="85" t="s">
        <v>161</v>
      </c>
      <c r="B157" s="84" t="s">
        <v>162</v>
      </c>
      <c r="C157" s="95">
        <v>500.46931848000003</v>
      </c>
      <c r="D157" s="95">
        <v>500.46931848000003</v>
      </c>
      <c r="E157" s="95">
        <v>517.96055523000007</v>
      </c>
      <c r="F157" s="95">
        <v>497.08409397000008</v>
      </c>
      <c r="G157" s="88">
        <v>99.32359000142479</v>
      </c>
      <c r="H157" s="94"/>
      <c r="I157" s="88">
        <v>95.969488207315351</v>
      </c>
      <c r="J157" s="92"/>
    </row>
    <row r="158" spans="1:10" ht="75" x14ac:dyDescent="0.25">
      <c r="A158" s="85" t="s">
        <v>163</v>
      </c>
      <c r="B158" s="84" t="s">
        <v>164</v>
      </c>
      <c r="C158" s="95">
        <v>290.23601341</v>
      </c>
      <c r="D158" s="95">
        <v>290.23601341</v>
      </c>
      <c r="E158" s="95">
        <v>302.77735696000002</v>
      </c>
      <c r="F158" s="95">
        <v>290.45351671999998</v>
      </c>
      <c r="G158" s="88">
        <v>100.07494015213499</v>
      </c>
      <c r="H158" s="86"/>
      <c r="I158" s="88">
        <v>95.92973518107955</v>
      </c>
      <c r="J158" s="92"/>
    </row>
    <row r="159" spans="1:10" x14ac:dyDescent="0.25">
      <c r="A159" s="83" t="s">
        <v>17</v>
      </c>
      <c r="B159" s="87" t="s">
        <v>33</v>
      </c>
      <c r="C159" s="96">
        <v>4194.9301188099998</v>
      </c>
      <c r="D159" s="96">
        <v>4262.54531881</v>
      </c>
      <c r="E159" s="96">
        <v>1729.9219480899994</v>
      </c>
      <c r="F159" s="97">
        <v>1360.6061121899986</v>
      </c>
      <c r="G159" s="88">
        <v>32.434535824305208</v>
      </c>
      <c r="H159" s="94"/>
      <c r="I159" s="88">
        <v>78.651300637710207</v>
      </c>
      <c r="J159" s="94"/>
    </row>
    <row r="160" spans="1:10" x14ac:dyDescent="0.25">
      <c r="A160" s="83"/>
      <c r="B160" s="87" t="s">
        <v>165</v>
      </c>
      <c r="C160" s="96">
        <v>123910.28510060997</v>
      </c>
      <c r="D160" s="96">
        <v>137131.78545963002</v>
      </c>
      <c r="E160" s="96">
        <v>142468.76353058001</v>
      </c>
      <c r="F160" s="96">
        <v>130855.63397373001</v>
      </c>
      <c r="G160" s="88">
        <v>105.60514316263637</v>
      </c>
      <c r="H160" s="92"/>
      <c r="I160" s="88">
        <v>91.848648595621938</v>
      </c>
      <c r="J160" s="92"/>
    </row>
  </sheetData>
  <autoFilter ref="A4:J90"/>
  <mergeCells count="1">
    <mergeCell ref="A2:J2"/>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2022</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2023-06-08T16:13:00Z</dcterms:modified>
</cp:coreProperties>
</file>