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bookViews>
    <workbookView xWindow="0" yWindow="0" windowWidth="21840" windowHeight="13740"/>
  </bookViews>
  <sheets>
    <sheet name="Документ" sheetId="1" r:id="rId1"/>
  </sheets>
  <definedNames>
    <definedName name="_xlnm._FilterDatabase" localSheetId="0" hidden="1">Документ!$A$8:$H$8</definedName>
    <definedName name="_xlnm.Print_Titles" localSheetId="0">Документ!$7:$8</definedName>
    <definedName name="_xlnm.Print_Area" localSheetId="0">Документ!$A$1:$E$514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87" i="1" l="1"/>
  <c r="D486" i="1" s="1"/>
  <c r="E487" i="1"/>
  <c r="E486" i="1" s="1"/>
  <c r="E134" i="1"/>
  <c r="D134" i="1"/>
  <c r="E484" i="1"/>
  <c r="E483" i="1" s="1"/>
  <c r="D484" i="1"/>
  <c r="D483" i="1"/>
  <c r="E398" i="1"/>
  <c r="D398" i="1"/>
  <c r="E392" i="1"/>
  <c r="D392" i="1"/>
  <c r="E121" i="1"/>
  <c r="E120" i="1" s="1"/>
  <c r="D121" i="1"/>
  <c r="D120" i="1" s="1"/>
  <c r="D34" i="1"/>
  <c r="D33" i="1" s="1"/>
  <c r="E34" i="1"/>
  <c r="E33" i="1" s="1"/>
  <c r="E13" i="1"/>
  <c r="E12" i="1" s="1"/>
  <c r="D13" i="1"/>
  <c r="D12" i="1" s="1"/>
  <c r="E289" i="1"/>
  <c r="D289" i="1"/>
  <c r="E303" i="1"/>
  <c r="D303" i="1"/>
  <c r="E462" i="1"/>
  <c r="D462" i="1"/>
  <c r="D327" i="1"/>
  <c r="E327" i="1"/>
  <c r="E285" i="1"/>
  <c r="E282" i="1"/>
  <c r="E197" i="1"/>
  <c r="E500" i="1"/>
  <c r="E499" i="1" s="1"/>
  <c r="D500" i="1"/>
  <c r="D499" i="1" s="1"/>
  <c r="E454" i="1"/>
  <c r="E453" i="1" s="1"/>
  <c r="D454" i="1"/>
  <c r="D453" i="1" s="1"/>
  <c r="E480" i="1"/>
  <c r="E479" i="1" s="1"/>
  <c r="D480" i="1"/>
  <c r="D479" i="1" s="1"/>
  <c r="E421" i="1"/>
  <c r="D421" i="1"/>
  <c r="E388" i="1"/>
  <c r="D388" i="1"/>
  <c r="E362" i="1"/>
  <c r="D362" i="1"/>
  <c r="D282" i="1"/>
  <c r="D127" i="1"/>
  <c r="D126" i="1" s="1"/>
  <c r="E127" i="1"/>
  <c r="E126" i="1" s="1"/>
  <c r="E113" i="1"/>
  <c r="E112" i="1" s="1"/>
  <c r="D113" i="1"/>
  <c r="D112" i="1" s="1"/>
  <c r="D265" i="1"/>
  <c r="E67" i="1"/>
  <c r="E66" i="1" s="1"/>
  <c r="D395" i="1"/>
  <c r="E395" i="1"/>
  <c r="E359" i="1"/>
  <c r="D359" i="1"/>
  <c r="E192" i="1"/>
  <c r="E191" i="1" s="1"/>
  <c r="E57" i="1"/>
  <c r="E56" i="1" s="1"/>
  <c r="D57" i="1"/>
  <c r="D56" i="1" s="1"/>
  <c r="E46" i="1"/>
  <c r="E45" i="1" s="1"/>
  <c r="E457" i="1"/>
  <c r="D457" i="1"/>
  <c r="E401" i="1"/>
  <c r="D401" i="1"/>
  <c r="E379" i="1"/>
  <c r="D379" i="1"/>
  <c r="E243" i="1"/>
  <c r="D243" i="1"/>
  <c r="E117" i="1"/>
  <c r="E116" i="1" s="1"/>
  <c r="D117" i="1"/>
  <c r="D116" i="1" s="1"/>
  <c r="D67" i="1"/>
  <c r="D66" i="1" s="1"/>
  <c r="D46" i="1"/>
  <c r="D45" i="1" s="1"/>
  <c r="E16" i="1"/>
  <c r="E15" i="1" s="1"/>
  <c r="D16" i="1"/>
  <c r="D15" i="1" s="1"/>
  <c r="D512" i="1"/>
  <c r="D511" i="1" s="1"/>
  <c r="E512" i="1"/>
  <c r="E511" i="1" s="1"/>
  <c r="D509" i="1"/>
  <c r="D508" i="1" s="1"/>
  <c r="E509" i="1"/>
  <c r="E508" i="1" s="1"/>
  <c r="D506" i="1"/>
  <c r="D505" i="1" s="1"/>
  <c r="E506" i="1"/>
  <c r="E505" i="1" s="1"/>
  <c r="D503" i="1"/>
  <c r="D502" i="1" s="1"/>
  <c r="E503" i="1"/>
  <c r="E502" i="1" s="1"/>
  <c r="D497" i="1"/>
  <c r="D496" i="1" s="1"/>
  <c r="E497" i="1"/>
  <c r="E496" i="1" s="1"/>
  <c r="D247" i="1"/>
  <c r="E247" i="1"/>
  <c r="E25" i="1"/>
  <c r="E24" i="1" s="1"/>
  <c r="D25" i="1"/>
  <c r="D24" i="1" s="1"/>
  <c r="E22" i="1"/>
  <c r="E21" i="1" s="1"/>
  <c r="D22" i="1"/>
  <c r="D21" i="1" s="1"/>
  <c r="E19" i="1"/>
  <c r="E18" i="1" s="1"/>
  <c r="D19" i="1"/>
  <c r="D18" i="1" s="1"/>
  <c r="E10" i="1"/>
  <c r="E9" i="1" s="1"/>
  <c r="D10" i="1"/>
  <c r="D9" i="1" s="1"/>
  <c r="E28" i="1"/>
  <c r="E27" i="1" s="1"/>
  <c r="D28" i="1"/>
  <c r="D27" i="1" s="1"/>
  <c r="E31" i="1"/>
  <c r="E30" i="1" s="1"/>
  <c r="D31" i="1"/>
  <c r="D30" i="1" s="1"/>
  <c r="E491" i="1"/>
  <c r="E490" i="1" s="1"/>
  <c r="D491" i="1"/>
  <c r="D490" i="1" s="1"/>
  <c r="E468" i="1"/>
  <c r="D468" i="1"/>
  <c r="E472" i="1"/>
  <c r="D472" i="1"/>
  <c r="E439" i="1"/>
  <c r="D439" i="1"/>
  <c r="E444" i="1"/>
  <c r="D444" i="1"/>
  <c r="E433" i="1"/>
  <c r="D433" i="1"/>
  <c r="E425" i="1"/>
  <c r="E424" i="1" s="1"/>
  <c r="D425" i="1"/>
  <c r="D424" i="1" s="1"/>
  <c r="E417" i="1"/>
  <c r="D417" i="1"/>
  <c r="E413" i="1"/>
  <c r="E412" i="1" s="1"/>
  <c r="D413" i="1"/>
  <c r="D412" i="1" s="1"/>
  <c r="E404" i="1"/>
  <c r="E400" i="1" s="1"/>
  <c r="D404" i="1"/>
  <c r="E381" i="1"/>
  <c r="E378" i="1" s="1"/>
  <c r="D381" i="1"/>
  <c r="E368" i="1"/>
  <c r="D368" i="1"/>
  <c r="E366" i="1"/>
  <c r="D366" i="1"/>
  <c r="D365" i="1" s="1"/>
  <c r="E349" i="1"/>
  <c r="D349" i="1"/>
  <c r="E354" i="1"/>
  <c r="D354" i="1"/>
  <c r="E344" i="1"/>
  <c r="D344" i="1"/>
  <c r="E340" i="1"/>
  <c r="E339" i="1" s="1"/>
  <c r="D340" i="1"/>
  <c r="D339" i="1" s="1"/>
  <c r="E306" i="1"/>
  <c r="D306" i="1"/>
  <c r="D285" i="1"/>
  <c r="E270" i="1"/>
  <c r="E265" i="1"/>
  <c r="D270" i="1"/>
  <c r="D237" i="1"/>
  <c r="E237" i="1"/>
  <c r="E226" i="1"/>
  <c r="D226" i="1"/>
  <c r="D197" i="1"/>
  <c r="D192" i="1"/>
  <c r="E181" i="1"/>
  <c r="D181" i="1"/>
  <c r="E175" i="1"/>
  <c r="E174" i="1" s="1"/>
  <c r="D175" i="1"/>
  <c r="E144" i="1"/>
  <c r="D144" i="1"/>
  <c r="E139" i="1"/>
  <c r="D139" i="1"/>
  <c r="E136" i="1"/>
  <c r="D136" i="1"/>
  <c r="E130" i="1"/>
  <c r="E129" i="1" s="1"/>
  <c r="D130" i="1"/>
  <c r="D129" i="1" s="1"/>
  <c r="E124" i="1"/>
  <c r="E123" i="1" s="1"/>
  <c r="D124" i="1"/>
  <c r="D123" i="1" s="1"/>
  <c r="E104" i="1"/>
  <c r="E103" i="1" s="1"/>
  <c r="D104" i="1"/>
  <c r="D103" i="1" s="1"/>
  <c r="E101" i="1"/>
  <c r="E100" i="1" s="1"/>
  <c r="D101" i="1"/>
  <c r="D100" i="1" s="1"/>
  <c r="E64" i="1"/>
  <c r="E63" i="1" s="1"/>
  <c r="D64" i="1"/>
  <c r="D63" i="1" s="1"/>
  <c r="E60" i="1"/>
  <c r="E59" i="1" s="1"/>
  <c r="D60" i="1"/>
  <c r="D59" i="1" s="1"/>
  <c r="E54" i="1"/>
  <c r="E53" i="1" s="1"/>
  <c r="D54" i="1"/>
  <c r="D53" i="1" s="1"/>
  <c r="E43" i="1"/>
  <c r="E42" i="1" s="1"/>
  <c r="D43" i="1"/>
  <c r="D42" i="1" s="1"/>
  <c r="E40" i="1"/>
  <c r="E39" i="1" s="1"/>
  <c r="D40" i="1"/>
  <c r="D39" i="1" s="1"/>
  <c r="D400" i="1" l="1"/>
  <c r="D438" i="1"/>
  <c r="D138" i="1"/>
  <c r="D288" i="1"/>
  <c r="D467" i="1"/>
  <c r="D378" i="1"/>
  <c r="E394" i="1"/>
  <c r="E358" i="1"/>
  <c r="D394" i="1"/>
  <c r="E305" i="1"/>
  <c r="D358" i="1"/>
  <c r="D416" i="1"/>
  <c r="E281" i="1"/>
  <c r="E288" i="1"/>
  <c r="E242" i="1"/>
  <c r="D305" i="1"/>
  <c r="D348" i="1"/>
  <c r="E416" i="1"/>
  <c r="D264" i="1"/>
  <c r="E348" i="1"/>
  <c r="E138" i="1"/>
  <c r="D225" i="1"/>
  <c r="E264" i="1"/>
  <c r="D387" i="1"/>
  <c r="D242" i="1"/>
  <c r="E456" i="1"/>
  <c r="E387" i="1"/>
  <c r="D174" i="1"/>
  <c r="D191" i="1"/>
  <c r="E467" i="1"/>
  <c r="D281" i="1"/>
  <c r="E365" i="1"/>
  <c r="E225" i="1"/>
  <c r="E438" i="1"/>
  <c r="D456" i="1"/>
  <c r="E133" i="1"/>
  <c r="D133" i="1"/>
  <c r="D514" i="1" l="1"/>
  <c r="E514" i="1"/>
</calcChain>
</file>

<file path=xl/sharedStrings.xml><?xml version="1.0" encoding="utf-8"?>
<sst xmlns="http://schemas.openxmlformats.org/spreadsheetml/2006/main" count="1467" uniqueCount="608">
  <si>
    <t>001</t>
  </si>
  <si>
    <t>002</t>
  </si>
  <si>
    <t>003</t>
  </si>
  <si>
    <t>048</t>
  </si>
  <si>
    <t>053</t>
  </si>
  <si>
    <t>096</t>
  </si>
  <si>
    <t>100</t>
  </si>
  <si>
    <t>106</t>
  </si>
  <si>
    <t>141</t>
  </si>
  <si>
    <t>161</t>
  </si>
  <si>
    <t>177</t>
  </si>
  <si>
    <t>182</t>
  </si>
  <si>
    <t>187</t>
  </si>
  <si>
    <t>188</t>
  </si>
  <si>
    <t>318</t>
  </si>
  <si>
    <t>321</t>
  </si>
  <si>
    <t>415</t>
  </si>
  <si>
    <t>503</t>
  </si>
  <si>
    <t>801</t>
  </si>
  <si>
    <t>802</t>
  </si>
  <si>
    <t>803</t>
  </si>
  <si>
    <t>804</t>
  </si>
  <si>
    <t>805</t>
  </si>
  <si>
    <t>806</t>
  </si>
  <si>
    <t>807</t>
  </si>
  <si>
    <t>808</t>
  </si>
  <si>
    <t>810</t>
  </si>
  <si>
    <t>811</t>
  </si>
  <si>
    <t>812</t>
  </si>
  <si>
    <t>813</t>
  </si>
  <si>
    <t>821</t>
  </si>
  <si>
    <t>822</t>
  </si>
  <si>
    <t>823</t>
  </si>
  <si>
    <t>824</t>
  </si>
  <si>
    <t>826</t>
  </si>
  <si>
    <t>827</t>
  </si>
  <si>
    <t>830</t>
  </si>
  <si>
    <t>831</t>
  </si>
  <si>
    <t>832</t>
  </si>
  <si>
    <t>833</t>
  </si>
  <si>
    <t>846</t>
  </si>
  <si>
    <t>848</t>
  </si>
  <si>
    <t>860</t>
  </si>
  <si>
    <t>881</t>
  </si>
  <si>
    <t>882</t>
  </si>
  <si>
    <t>901</t>
  </si>
  <si>
    <t>904</t>
  </si>
  <si>
    <t>914</t>
  </si>
  <si>
    <t>951</t>
  </si>
  <si>
    <t>Денежные взыскания (штрафы) за нарушение законодательства Российской Федерации о пожарной безопасности</t>
  </si>
  <si>
    <t>1 17 01020 02 0000 180</t>
  </si>
  <si>
    <t xml:space="preserve">808 </t>
  </si>
  <si>
    <t>809</t>
  </si>
  <si>
    <t>1 00 00000 00 0000 000</t>
  </si>
  <si>
    <t>БЕЗВОЗМЕЗДНЫЕ ПОСТУПЛЕНИЯ</t>
  </si>
  <si>
    <t>Денежные взыскания (штрафы) за нарушение бюджетного законодательства (в части бюджетов субъектов Российской Федерации)</t>
  </si>
  <si>
    <t xml:space="preserve">Невыясненные поступления, зачисляемые в бюджеты субъектов Российской Федерации
</t>
  </si>
  <si>
    <t>Доходы бюджетов субъектов Российской Федерации от возврата иными организациями остатков субсидий прошлых лет</t>
  </si>
  <si>
    <t>Прочие доходы от компенсации затрат бюджетов субъектов Российской Федерации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</si>
  <si>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</si>
  <si>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</si>
  <si>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 xml:space="preserve">Прочие доходы от компенсации затрат бюджетов субъектов Российской Федерации
</t>
  </si>
  <si>
    <t xml:space="preserve">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
</t>
  </si>
  <si>
    <t xml:space="preserve">Налог, взимаемый в виде стоимости патента в связи с применением упрощенной системы налогообложения
</t>
  </si>
  <si>
    <t xml:space="preserve">Акцизы на средние дистилляты, производимые на территории Российской Федерации
</t>
  </si>
  <si>
    <t>Плата за выбросы загрязняющих веществ в атмосферный воздух стационарными объектами</t>
  </si>
  <si>
    <t>Плата за выбросы загрязняющих веществ в водные объекты</t>
  </si>
  <si>
    <t>Плата за размещение отходов производства и потребления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</si>
  <si>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</si>
  <si>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Налог на прибыль организаций консолидированных групп налогоплательщиков, зачисляемый в бюджеты субъектов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</si>
  <si>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</si>
  <si>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</si>
  <si>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t>
  </si>
  <si>
    <t>Акцизы на пиво, производимое на территории Российской Федерации</t>
  </si>
  <si>
    <t>Налог на имущество организаций по имуществу, не входящему в Единую систему газоснабжения</t>
  </si>
  <si>
    <t>Транспортный налог с организаций</t>
  </si>
  <si>
    <t>Транспортный налог с физических лиц</t>
  </si>
  <si>
    <t>Налог на игорный бизнес</t>
  </si>
  <si>
    <t>Налог на добычу общераспространенных полезных ископаемых</t>
  </si>
  <si>
    <t>Налог на добычу прочих полезных ископаемых (за исключением полезных ископаемых в виде природных алмазов)</t>
  </si>
  <si>
    <t>Сбор за пользование объектами животного мира</t>
  </si>
  <si>
    <t>Сбор за пользование объектами водных биологических ресурсов (исключая внутренние водные объекты)</t>
  </si>
  <si>
    <t>Сбор за пользование объектами водных биологических ресурсов (по внутренним водным объектам)</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</si>
  <si>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</si>
  <si>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Налог с продаж</t>
  </si>
  <si>
    <t>Регулярные платежи за пользование недрами при пользовании недрами на территории Российской Федерации</t>
  </si>
  <si>
    <t>Денежные взыскания (штрафы) за нарушение законодательства о рекламе</t>
  </si>
  <si>
    <t>Прочие поступления от денежных взысканий (штрафов) и иных сумм в возмещение ущерба, зачисляемые в бюджеты субъектов Российской Федерации</t>
  </si>
  <si>
    <t>Денежные взыскания (штрафы) за нарушение законодательства Российской Федерации о безопасности дорожного движения</t>
  </si>
  <si>
    <t>Министерство природных ресурсов и экологии Мурманской области</t>
  </si>
  <si>
    <t>Администрация города Мурманск</t>
  </si>
  <si>
    <t>Контрольно-счетная палата Мурманской области</t>
  </si>
  <si>
    <t>Избирательная комиссия Мурманской области</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</si>
  <si>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t>
  </si>
  <si>
    <t>Государственная жилищная инспекция Мурманской области</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</si>
  <si>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</si>
  <si>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</si>
  <si>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Комитет по труду и занятости населения Мурманской области</t>
  </si>
  <si>
    <t>Прочие неналоговые доходы бюджетов субъектов Российской Федерации</t>
  </si>
  <si>
    <t>Прочие доходы от оказания платных услуг (работ) получателями средств бюджетов субъектов Российской Федерации</t>
  </si>
  <si>
    <t>Комитет по обеспечению безопасности населения Мурманской области</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</si>
  <si>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</si>
  <si>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</si>
  <si>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Комитет по ветеринарии Мурманской области</t>
  </si>
  <si>
    <t xml:space="preserve"> Комитет по тарифному регулированию Мурманской области</t>
  </si>
  <si>
    <t>Министерство юстиции Мурманской области</t>
  </si>
  <si>
    <t>Министерство энергетики и жилищно-коммунального хозяйства Мурманской области</t>
  </si>
  <si>
    <t>Аппарат Правительства Мурманской области (министерство)</t>
  </si>
  <si>
    <t>Прочие безвозмездные поступления в бюджеты субъектов Российской Федерации</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</si>
  <si>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</si>
  <si>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отдельных полномочий в области лесных отношений</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</si>
  <si>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</si>
  <si>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</si>
  <si>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Сборы, вносимые заказчиками документации, подлежащей государственной экологической экспертизе, организация и проведение которой осуществляется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</si>
  <si>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Доходы, поступающие в порядке возмещения расходов, понесенных в связи с эксплуатацией имущества субъектов Российской Федерации</t>
  </si>
  <si>
    <t>Сборы за участие в конкурсе (аукционе) на право пользования участками недр местного значения</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</si>
  <si>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</si>
  <si>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</si>
  <si>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t>
  </si>
  <si>
    <t xml:space="preserve">Государственная пошлина за выдачу разрешения на выброс вредных (загрязняющих) веществ в атмосферный воздух стационарных источников, находящихся на объектах хозяйственной и иной деятельности, не подлежащих федеральному государственному экологическому контролю
</t>
  </si>
  <si>
    <t>Доходы от продажи земельных участков, находящихся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</si>
  <si>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от реализации недвижимого имущества бюджетных, автономных учреждений, находящегося в собственности субъекта Российской Федерации, в части реализации основных средств</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</si>
  <si>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</si>
  <si>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</si>
  <si>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</si>
  <si>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</si>
  <si>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</si>
  <si>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Дотации бюджетам субъектов Российской Федерации на выравнивание бюджетной обеспеченности</t>
  </si>
  <si>
    <t>Платежи, взимаемые государственными органами (организациями) субъектов Российской Федерации за выполнение определенных функций</t>
  </si>
  <si>
    <t>Плата от реализации соглашений об установлении сервитутов в отношении земельных участков в границах полос отвода автомобильных дорог общего пользования регионального или межмуниципального значения в целях строительства (реконструкции), капитального ремонта и эксплуатации объектов дорожного сервиса, прокладки, переноса, переустройства и эксплуатации инженерных коммуникаций, установки и эксплуатации рекламных конструкций</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</si>
  <si>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</si>
  <si>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 населения закрытых административно-территориальных образований, обслуживаемых федеральными государственными бюджетными учреждениями здравоохранения, находящимися в ведении Федерального медико-биологического агентства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</si>
  <si>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</si>
  <si>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</si>
  <si>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</si>
  <si>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</si>
  <si>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</si>
  <si>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</si>
  <si>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</si>
  <si>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</si>
  <si>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</si>
  <si>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Государственная пошлина за государственную регистрацию прав, ограничений (обременений) прав на недвижимое имущество и сделок с ним</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</si>
  <si>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t>
  </si>
  <si>
    <t>Государственная пошлина за выдачу и обмен паспорта гражданина Российской Федерации</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</si>
  <si>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</si>
  <si>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Федеральная служба по надзору в сфере природопользования</t>
  </si>
  <si>
    <t>Федеральное агентство лесного хозяйства</t>
  </si>
  <si>
    <t>Федеральная служба по надзору в сфере связи, информационных технологий и массовых коммуникаций</t>
  </si>
  <si>
    <t>Федеральное казначейство</t>
  </si>
  <si>
    <t>Федеральная служба по надзору в сфере транспорта</t>
  </si>
  <si>
    <t>Федеральная служба по надзору в сфере защиты прав потребителей и благополучия человека</t>
  </si>
  <si>
    <t>Федеральная антимонопольная служба</t>
  </si>
  <si>
    <t>Министерство Российской Федерации по делам гражданской обороны, чрезвычайным ситуациям и ликвидации последствий стихийных бедствий</t>
  </si>
  <si>
    <t>Федеральная налоговая служба</t>
  </si>
  <si>
    <t>Министерство обороны Российской Федерации</t>
  </si>
  <si>
    <t>Министерство внутренних дел Российской Федерации</t>
  </si>
  <si>
    <t>Министерство юстиции Российской Федерации</t>
  </si>
  <si>
    <t>Федеральная служба государственной регистрации, кадастра и картографии</t>
  </si>
  <si>
    <t>Генеральная прокуратура Российской Федерации</t>
  </si>
  <si>
    <t>Администрация ЗАТО г.Заозерск</t>
  </si>
  <si>
    <t>Мурманская областная Дума</t>
  </si>
  <si>
    <t>Правительство Мурманской области</t>
  </si>
  <si>
    <t>Министерство образования и науки Мурманской области</t>
  </si>
  <si>
    <t>Министерство здравоохранения Мурманской области</t>
  </si>
  <si>
    <t>Министерство транспорта и дорожного хозяйства Мурманской области</t>
  </si>
  <si>
    <t>Министерство финансов Мурманской области</t>
  </si>
  <si>
    <t>Министерство экономического развития Мурманской области</t>
  </si>
  <si>
    <t>Комитет государственного и финансового контроля Мурманской области</t>
  </si>
  <si>
    <t>Администрация муниципального образования город Кировск с подведомственной территорией</t>
  </si>
  <si>
    <t>Администрация муниципального образования Кандалакшский район</t>
  </si>
  <si>
    <t>Администрация Кольского района</t>
  </si>
  <si>
    <t>Администрация муниципального образования Печенгский район</t>
  </si>
  <si>
    <t>1 16 90020 02 0000 140</t>
  </si>
  <si>
    <t xml:space="preserve"> 1 12 01010 01 0000 120</t>
  </si>
  <si>
    <t xml:space="preserve"> 1 12 01030 01 0000 120</t>
  </si>
  <si>
    <t xml:space="preserve"> 1 16 27000 01 0000 140</t>
  </si>
  <si>
    <t xml:space="preserve"> 1 00 00000 00 0000 000</t>
  </si>
  <si>
    <t>1 16 27000 01 0000 140</t>
  </si>
  <si>
    <t>1 08 07130 01 0000 110</t>
  </si>
  <si>
    <t>1 16 30020 01 0000 140</t>
  </si>
  <si>
    <t xml:space="preserve"> 1 16 90020 02 0000 140</t>
  </si>
  <si>
    <t>1 16 33020 02 0000 140</t>
  </si>
  <si>
    <t xml:space="preserve"> 1 01 01012 02 0000 110</t>
  </si>
  <si>
    <t xml:space="preserve"> 1 01 01014 02 0000 110</t>
  </si>
  <si>
    <t xml:space="preserve"> 1 01 02010 01 0000 110</t>
  </si>
  <si>
    <t xml:space="preserve"> 1 01 02020 01 0000 110</t>
  </si>
  <si>
    <t xml:space="preserve"> 1 01 02030 01 0000 110</t>
  </si>
  <si>
    <t xml:space="preserve"> 1 01 02040 01 0000 110</t>
  </si>
  <si>
    <t xml:space="preserve"> 1 03 02100 01 0000 110</t>
  </si>
  <si>
    <t xml:space="preserve"> 1 03 02330 01 0000 110</t>
  </si>
  <si>
    <t xml:space="preserve"> 1 06 02010 02 0000 110</t>
  </si>
  <si>
    <t xml:space="preserve"> 1 06 04011 02 0000 110</t>
  </si>
  <si>
    <t xml:space="preserve"> 1 06 04012 02 0000 110</t>
  </si>
  <si>
    <t xml:space="preserve"> 1 06 05000 02 0000 110</t>
  </si>
  <si>
    <t xml:space="preserve"> 1 07 01020 01 0000 110</t>
  </si>
  <si>
    <t xml:space="preserve"> 1 07 01030 01 0000 110</t>
  </si>
  <si>
    <t xml:space="preserve"> 1 07 04010 01 0000 110</t>
  </si>
  <si>
    <t xml:space="preserve"> 1 07 04020 01 0000 110</t>
  </si>
  <si>
    <t xml:space="preserve"> 1 07 04030 01 0000 110</t>
  </si>
  <si>
    <t xml:space="preserve"> 1 08 07010 01 0000 110</t>
  </si>
  <si>
    <t xml:space="preserve"> 1 09 06010 02 0000 110</t>
  </si>
  <si>
    <t xml:space="preserve"> 1 12 02030 01 0000 120</t>
  </si>
  <si>
    <t xml:space="preserve"> 1 16 30020 01 0000 140</t>
  </si>
  <si>
    <t xml:space="preserve"> 1 08 06000 01 0000 110</t>
  </si>
  <si>
    <t xml:space="preserve"> 1 08 07100 01 0000 110</t>
  </si>
  <si>
    <t xml:space="preserve"> 1 16 30012 01 0000 140</t>
  </si>
  <si>
    <t xml:space="preserve"> 1 08 07110 01 0000 110</t>
  </si>
  <si>
    <t xml:space="preserve"> 1 08 07120 01 0000 110</t>
  </si>
  <si>
    <t xml:space="preserve"> 1 08 07020 01 0000 110</t>
  </si>
  <si>
    <t xml:space="preserve"> 1 13 02992 02 0000 130</t>
  </si>
  <si>
    <t xml:space="preserve"> 2 00 00000 00 0000 000</t>
  </si>
  <si>
    <t xml:space="preserve"> 2 07 02030 02 0000 180</t>
  </si>
  <si>
    <t xml:space="preserve"> 1 16 33020 02 0000 140</t>
  </si>
  <si>
    <t xml:space="preserve"> 1 17 01020 02 0000 180</t>
  </si>
  <si>
    <t xml:space="preserve"> 1 08 07082 01 0000 110</t>
  </si>
  <si>
    <t xml:space="preserve"> 1 08 07380 01 0000 110</t>
  </si>
  <si>
    <t xml:space="preserve"> 1 08 07390 01 0000 110</t>
  </si>
  <si>
    <t>1 16 32000 02 0000 140</t>
  </si>
  <si>
    <t xml:space="preserve"> 1 08 07142 01 0000 110</t>
  </si>
  <si>
    <t xml:space="preserve"> 1 08 07172 01 0000 110</t>
  </si>
  <si>
    <t xml:space="preserve"> 1 11 05100 02 0000 120</t>
  </si>
  <si>
    <t xml:space="preserve"> 1 13 01992 02 0000 130</t>
  </si>
  <si>
    <t xml:space="preserve"> 1 15 02020 02 0000 140</t>
  </si>
  <si>
    <t xml:space="preserve"> 1 16 37020 02 0000 140</t>
  </si>
  <si>
    <t xml:space="preserve"> 1 11 03020 02 0000 120</t>
  </si>
  <si>
    <t xml:space="preserve"> 1 13 02040 01 0000 130</t>
  </si>
  <si>
    <t xml:space="preserve"> 1 11 01020 02 0000 120</t>
  </si>
  <si>
    <t xml:space="preserve"> 1 11 05022 02 0000 120</t>
  </si>
  <si>
    <t xml:space="preserve"> 1 11 05032 02 0000 120</t>
  </si>
  <si>
    <t xml:space="preserve"> 1 11 05072 02 0000 120</t>
  </si>
  <si>
    <t xml:space="preserve"> 1 11 07012 02 0000 120</t>
  </si>
  <si>
    <t>1 13 02992 02 0000 130</t>
  </si>
  <si>
    <t xml:space="preserve"> 1 14 02022 02 0000 410</t>
  </si>
  <si>
    <t xml:space="preserve"> 1 14 02022 02 0000 440</t>
  </si>
  <si>
    <t xml:space="preserve"> 1 14 02023 02 0000 410</t>
  </si>
  <si>
    <t xml:space="preserve"> 1 14 02028 02 0000 410</t>
  </si>
  <si>
    <t xml:space="preserve"> 1 14 06022 02 0000 430</t>
  </si>
  <si>
    <t xml:space="preserve"> 1 08 07262 01 0000 110</t>
  </si>
  <si>
    <t xml:space="preserve"> 1 08 07282 01 0000 110</t>
  </si>
  <si>
    <t xml:space="preserve"> 1 12 02012 01 0000 120</t>
  </si>
  <si>
    <t xml:space="preserve"> 1 12 02052 01 0000 120</t>
  </si>
  <si>
    <t xml:space="preserve"> 1 12 02102 02 0000 120</t>
  </si>
  <si>
    <t xml:space="preserve"> 1 12 04013 02 0000 120</t>
  </si>
  <si>
    <t xml:space="preserve"> 1 12 04014 02 0000 120</t>
  </si>
  <si>
    <t xml:space="preserve"> 1 12 04015 02 0000 120</t>
  </si>
  <si>
    <t xml:space="preserve"> 1 13 01410 01 0000 130</t>
  </si>
  <si>
    <t xml:space="preserve"> 1 13 02062 02 0000 130</t>
  </si>
  <si>
    <t xml:space="preserve"> 1 15 07020 01 0000 140</t>
  </si>
  <si>
    <t xml:space="preserve"> 1 16 25082 02 0000 140</t>
  </si>
  <si>
    <t xml:space="preserve"> 1 16 25086 02 0000 140</t>
  </si>
  <si>
    <t>1 16 02030 02 0000 140</t>
  </si>
  <si>
    <t>2 00 00000 00 0000 000</t>
  </si>
  <si>
    <t>1 16 18020 02 0000 140</t>
  </si>
  <si>
    <t>1 08 07400 01 0000 110</t>
  </si>
  <si>
    <t>Министерство рыбного и сельского хозяйства Мурманской области</t>
  </si>
  <si>
    <t>Администрация Ловозерского района</t>
  </si>
  <si>
    <t xml:space="preserve">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t>
  </si>
  <si>
    <t xml:space="preserve">Государственная пошлина за государственную регистрацию политических партий и региональных отделений политических партий
</t>
  </si>
  <si>
    <t xml:space="preserve">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
</t>
  </si>
  <si>
    <t xml:space="preserve">                                                                        Приложение 1</t>
  </si>
  <si>
    <t xml:space="preserve">                                                                        к Закону Мурманской области</t>
  </si>
  <si>
    <t>рублей</t>
  </si>
  <si>
    <t xml:space="preserve">Коды классификации доходов бюджетов </t>
  </si>
  <si>
    <t>Наименование кода поступлений в бюджет</t>
  </si>
  <si>
    <t>Сумма</t>
  </si>
  <si>
    <t>Исполнено</t>
  </si>
  <si>
    <t>Доходы, поступающие в порядке возмещения бюджету субъекта Российской Федерации расходов, направленных на покрытие процессуальных издержек</t>
  </si>
  <si>
    <t>ВСЕГО</t>
  </si>
  <si>
    <t>Муниципальное учреждение - администрация Терского района</t>
  </si>
  <si>
    <t xml:space="preserve"> 1 08 07141 01 8000 110</t>
  </si>
  <si>
    <t xml:space="preserve"> 1 16 32000 02 0000 140</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</si>
  <si>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</si>
  <si>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Субвенции бюджетам субъектов Российской Федерации на оплату жилищно-коммунальных услуг отдельным категориям граждан</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</si>
  <si>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</si>
  <si>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</si>
  <si>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</si>
  <si>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</si>
  <si>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Субсидии бюджетам субъектов Российской Федерации на предоставление субсидий сельскохозяйственным товаропроизводителям на возмещение части затрат на уплату процентов по кредитам, полученным в российских кредитных организациях, на развитие аквакультуры (рыбоводство) и товарного осетроводства</t>
  </si>
  <si>
    <t>Налог на пользователей автомобильных дорог</t>
  </si>
  <si>
    <t xml:space="preserve"> 1 09 04030 01 0000 110</t>
  </si>
  <si>
    <t>Плата за предоставление информации из реестра дисквалифицированных лиц</t>
  </si>
  <si>
    <t xml:space="preserve"> 1 13 01190 01 8000 130</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</si>
  <si>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</si>
  <si>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</si>
  <si>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Возврат остатков субсидий на ежемесячную денежную выплату, назначаемую в случае рождения третьего ребенка или последующих детей до достижения ребенком возраста трех лет, из бюджетов субъектов Российской Федерации</t>
  </si>
  <si>
    <t>Возврат остатков иных межбюджетных трансфертов на выплату региональной доплаты к пенсии из бюджетов субъектов Российской Федерации</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</si>
  <si>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</si>
  <si>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Доходы бюджетов субъектов Российской Федерации от возврата автономными учреждениями остатков субсидий прошлых лет</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</si>
  <si>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</si>
  <si>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Доходы бюджетов субъектов Российской Федерации от возврата бюджетными учреждениями остатков субсидий прошлых лет</t>
  </si>
  <si>
    <t>Субсидия бюджетам субъектов Российской Федерации на поддержку отрасли культуры</t>
  </si>
  <si>
    <t>Субсидии бюджетам субъектов Российской Федерации на поддержку творческой деятельности и техническое оснащение детских и кукольных театров</t>
  </si>
  <si>
    <t>Невыясненные поступления, зачисляемые в бюджеты субъектов Российской Федерации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</si>
  <si>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</si>
  <si>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</si>
  <si>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повышение продуктивности в молочном скотоводстве</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</si>
  <si>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</si>
  <si>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Плата за предоставление сведений из Единого государственного реестра недвижимости</t>
  </si>
  <si>
    <t>Единая субвенция бюджетам субъектов Российской Федерации и бюджету г. Байконура</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</si>
  <si>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</si>
  <si>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основных средств по указанному имуществу</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</si>
  <si>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</si>
  <si>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</si>
  <si>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</si>
  <si>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</si>
  <si>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 xml:space="preserve"> 1 03 02142 01 0000 110</t>
  </si>
  <si>
    <t>1 16 26000 01 6000 140</t>
  </si>
  <si>
    <t>1 08 02020 01 0000 110</t>
  </si>
  <si>
    <t>Субсидии бюджетам субъектов Российской Федерации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</si>
  <si>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</si>
  <si>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Субсидии бюджетам субъектов Российской Федерации на реализацию мероприятий по обеспечению жильем молодых семей</t>
  </si>
  <si>
    <t xml:space="preserve"> 1 11 05322 02 0000 120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</si>
  <si>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</si>
  <si>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</si>
  <si>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845</t>
  </si>
  <si>
    <t>Государственная пошлина по делам, рассматриваемым конституционными (уставными) судами субъектов Российской Федерации</t>
  </si>
  <si>
    <t xml:space="preserve"> 1 09 11010 01 0000 110</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</si>
  <si>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</si>
  <si>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</si>
  <si>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</si>
  <si>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</si>
  <si>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субвенций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 из бюджетов субъектов Российской Федерации</t>
  </si>
  <si>
    <t>Возврат остатков иных межбюджетных трансфертов на компенсацию расходов, связанных с оказанием медицинскими организациями, подведомственными органам исполнительной власти субъектов Российской Федерации, органам местного самоуправления, в 2014 - 2017 годах гражданам Украины и лицам без гражданства медицинской помощи, а также затрат по проведению указанным лицам профилактических прививок, включенных в календарь профилактических прививок по эпидемическим показаниям, из бюджетов субъектов Российской Федерации</t>
  </si>
  <si>
    <t>Возврат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субъектов Российской Федерации</t>
  </si>
  <si>
    <t>Возврат остатков единой субвенции из бюджетов субъектов Российской Федерации</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</si>
  <si>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</si>
  <si>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 xml:space="preserve"> 1 16 23021 02 0000 140</t>
  </si>
  <si>
    <t>Возврат остатков субвенций на осуществление отдельных полномочий в области лесных отношений из бюджетов субъектов Российской Федерации</t>
  </si>
  <si>
    <t>Дотации бюджетам субъектов Российской Федерации на поддержку мер по обеспечению сбалансированности бюджетов</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</si>
  <si>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</si>
  <si>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</si>
  <si>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 xml:space="preserve"> 1 16 49020 02 0000 140</t>
  </si>
  <si>
    <t>Возврат остатков субвенций на социальные выплаты безработным гражданам в соответствии с Законом Российской Федерации от 19 апреля 1991 года № 1032-I "О занятости населения в Российской Федерации" из бюджетов субъектов Российской Федерации</t>
  </si>
  <si>
    <t>Министерство имущественных отношений Мурманской области</t>
  </si>
  <si>
    <t xml:space="preserve"> 1 16 03020 02 0000 140</t>
  </si>
  <si>
    <t xml:space="preserve"> 1 13 01020 01 0000 130</t>
  </si>
  <si>
    <t xml:space="preserve"> 1 13 01031 01 0000 130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</si>
  <si>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</si>
  <si>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Доходы бюджетов субъектов Российской Федерации от возврата остатков субсидий на поддержку государственных программ субъектов Российской Федерации и муниципальных программ формирования современной городской среды из бюджетов муниципальных образований</t>
  </si>
  <si>
    <t>НАЛОГОВЫЕ И НЕНАЛОГОВЫЕ ДОХОДЫ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</si>
  <si>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t>
  </si>
  <si>
    <t>Проценты, полученные от предоставления бюджетных кредитов внутри страны за счет средств бюджетов субъектов Российской Федерации</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</si>
  <si>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</si>
  <si>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</si>
  <si>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</si>
  <si>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</si>
  <si>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</si>
  <si>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Межбюджетные трансферты, передаваемые бюджетам субъектов Российской Федерации на выплату региональной доплаты к пенсии</t>
  </si>
  <si>
    <t>Доходы от сдачи в аренду имущества, составляющего казну субъекта Российской Федерации (за исключением земельных участков)</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</si>
  <si>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t>
  </si>
  <si>
    <t xml:space="preserve">                                                                        "Об исполнении областного бюджета за 2019 год"</t>
  </si>
  <si>
    <t xml:space="preserve"> 1 12 01070 01 0000 120</t>
  </si>
  <si>
    <t xml:space="preserve"> 1 12 01040 01 0000 120</t>
  </si>
  <si>
    <t>Плата за выбросы загрязняющих веществ, образующихся при сжигании на факельных установках и (или) рассеивании попутного нефтяного газа</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</si>
  <si>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</si>
  <si>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</si>
  <si>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(по нормативам, установленным Федеральным законом о федеральном бюджете в целях компенсации снижения доходов бюджетов субъектов Российской Федерации в связи с исключением движимого имущества из объектов налогообложения по налогу на имущество организаций)</t>
  </si>
  <si>
    <t xml:space="preserve"> 1 03 02143 01 0000 110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</si>
  <si>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</si>
  <si>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1 03 02231 01 0000 110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</si>
  <si>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</si>
  <si>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1 03 02241 01 0000 110</t>
  </si>
  <si>
    <t>1 03 02251 01 0000 110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</si>
  <si>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</si>
  <si>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</si>
  <si>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1 03 02261 01 0000 110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</si>
  <si>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</si>
  <si>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 xml:space="preserve"> 1 01 02050 01 0000 110</t>
  </si>
  <si>
    <t xml:space="preserve"> 1 06 02020 02 0000 110</t>
  </si>
  <si>
    <t>Налог на имущество организаций по имуществу, входящему в Единую систему газоснабжения</t>
  </si>
  <si>
    <t xml:space="preserve"> 1 08 07310 01 0000 110</t>
  </si>
  <si>
    <t>Государственная пошлина за повторную выдачу свидетельства о постановке на учет в налоговом органе</t>
  </si>
  <si>
    <t xml:space="preserve"> 1 09 04020 02 0000 110</t>
  </si>
  <si>
    <t>Налог с владельцев транспортных средств и налог на приобретение автотранспортных средств</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</si>
  <si>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</si>
  <si>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 xml:space="preserve"> 1 09 11020 02 0000 110</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</si>
  <si>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</si>
  <si>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 xml:space="preserve"> 1 16 26000 01 0000 140</t>
  </si>
  <si>
    <t>388</t>
  </si>
  <si>
    <t xml:space="preserve"> 2 02 25084 02 0000 150</t>
  </si>
  <si>
    <t>2 02 25027 02 0000 150</t>
  </si>
  <si>
    <t>2 02 35240 02 0000 150</t>
  </si>
  <si>
    <t>2 02 35280 02 0000 150</t>
  </si>
  <si>
    <t>2 02 35270 02 0000 150</t>
  </si>
  <si>
    <t xml:space="preserve"> 2 02 45153 02 0000 150</t>
  </si>
  <si>
    <t xml:space="preserve"> 2 02 25462 02 0000 150</t>
  </si>
  <si>
    <t xml:space="preserve"> 2 02 35250 02 0000 150</t>
  </si>
  <si>
    <t xml:space="preserve"> 2 18 60010 02 0000 150</t>
  </si>
  <si>
    <t>2 19 25462 02 0000 150</t>
  </si>
  <si>
    <t>2 19 25084 02 0000 150</t>
  </si>
  <si>
    <t>2 19 35137 02 0000 150</t>
  </si>
  <si>
    <t>2 19 35220 02 0000 150</t>
  </si>
  <si>
    <t>2 19 35250 02 0000 150</t>
  </si>
  <si>
    <t>2 19 35380 02 0000 150</t>
  </si>
  <si>
    <t>2 19 45153 02 0000 150</t>
  </si>
  <si>
    <t>2 19 90000 02 0000 150</t>
  </si>
  <si>
    <t>2 02 35137 02 0000 150</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</si>
  <si>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</si>
  <si>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2 02 35220 02 0000 150</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</si>
  <si>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</si>
  <si>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2 02 35380 02 0000 150</t>
  </si>
  <si>
    <t>Субвенции бюджетам субъектов Российской Федерации на осуществление ежемесячной выплаты в связи с рождением (усыновлением) первого ребенка</t>
  </si>
  <si>
    <t xml:space="preserve"> 2 02 35573 02 0000 150</t>
  </si>
  <si>
    <t>Межбюджетные трансферты, передаваемые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</si>
  <si>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 xml:space="preserve"> 2 02 45198 02 0000 150</t>
  </si>
  <si>
    <t>Межбюджетные трансферты, передаваемые бюджетам субъектов Российской Федерации на приобретение автотранспорта</t>
  </si>
  <si>
    <t xml:space="preserve"> 2 02 45293 02 0000 150</t>
  </si>
  <si>
    <t>Межбюджетные трансферты, передаваемые бюджетам субъектов Российской Федерации, за счет средств резервного фонда Правительства Московской области</t>
  </si>
  <si>
    <t xml:space="preserve"> 2 02 49010 02 0000 150</t>
  </si>
  <si>
    <t xml:space="preserve"> 2 18 02020 02 0000 150</t>
  </si>
  <si>
    <t xml:space="preserve"> 2 18 02010 02 0000 150</t>
  </si>
  <si>
    <t xml:space="preserve"> 2 18 02030 02 0000 150</t>
  </si>
  <si>
    <t>Возврат остатков субсидий на мероприятия по поддержке социально ориентированных некоммерческих организаций из бюджетов субъектов Российской Федерации</t>
  </si>
  <si>
    <t>2 19 25085 02 0000 150</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</si>
  <si>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</si>
  <si>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</si>
  <si>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2 19 35270 02 0000 150</t>
  </si>
  <si>
    <t>Возврат остатков субсидий прошлых лет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</si>
  <si>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реализацию мероприятий государственной программы Российской Федерации "Доступная среда"</t>
  </si>
  <si>
    <t xml:space="preserve"> 2 02 25082 02 0000 150</t>
  </si>
  <si>
    <t xml:space="preserve"> 2 02 25097 02 0000 150</t>
  </si>
  <si>
    <t>2 02 45159 02 0000 150</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</si>
  <si>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</si>
  <si>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 xml:space="preserve"> 2 02 25520 02 0000 150</t>
  </si>
  <si>
    <t xml:space="preserve"> 2 02 35260 02 0000 150</t>
  </si>
  <si>
    <t>Межбюджетные трансферты, передаваемые бюджетам субъектов Российской Федерации на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</si>
  <si>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</si>
  <si>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</si>
  <si>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</si>
  <si>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Субсидии бюджетам субъектов Российской Федерации на развитие паллиативной медицинской помощи</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</si>
  <si>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</si>
  <si>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</si>
  <si>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</si>
  <si>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закупку авиационных работ органами государственной власти субъектов Российской Федерации для оказания медицинской помощи</t>
  </si>
  <si>
    <t xml:space="preserve"> 2 02 25114 02 0000 150</t>
  </si>
  <si>
    <t xml:space="preserve"> 2 02 25138 02 0000 150</t>
  </si>
  <si>
    <t xml:space="preserve"> 2 02 25170 02 0000 150</t>
  </si>
  <si>
    <t xml:space="preserve"> 2 02 25201 02 0000 150</t>
  </si>
  <si>
    <t xml:space="preserve"> 2 02 25202 02 0000 150</t>
  </si>
  <si>
    <t xml:space="preserve"> 2 02 25382 02 0000 150</t>
  </si>
  <si>
    <t xml:space="preserve"> 2 02 25402 02 0000 150</t>
  </si>
  <si>
    <t xml:space="preserve"> 2 02 25554 02 0000 150</t>
  </si>
  <si>
    <t xml:space="preserve"> 2 02 25674 02 0000 150</t>
  </si>
  <si>
    <t xml:space="preserve"> 2 02 35460 02 0000 150</t>
  </si>
  <si>
    <t xml:space="preserve"> 2 02 45161 02 0000 150</t>
  </si>
  <si>
    <t>Межбюджетные трансферты, передаваемые бюджетам субъектов Российской Федерации на создание и оснащение референс-центров для проведения иммуногистохимических, патоморфологических исследований и лучевых методов исследований, переоснащение сети региональных медицинских организаций, оказывающих помощь больным онкологическими заболеваниями в субъектах Российской Федерации</t>
  </si>
  <si>
    <t xml:space="preserve"> 2 02 45190 02 0000 150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</si>
  <si>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</si>
  <si>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 xml:space="preserve"> 2 02 45192 02 0000 150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</si>
  <si>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</si>
  <si>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 xml:space="preserve"> 2 02 45196 02 0000 150</t>
  </si>
  <si>
    <t xml:space="preserve"> 2 02 45197 02 0000 150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</si>
  <si>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</si>
  <si>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 xml:space="preserve"> 2 02 45216 02 0000 150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</si>
  <si>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</si>
  <si>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 xml:space="preserve"> 2 02 45468 02 0000 150</t>
  </si>
  <si>
    <t>Возврат остатков субсидий на реализацию отдельных мероприятий государственной программы Российской Федерации "Развитие здравоохранения" из бюджетов субъектов Российской Федерации</t>
  </si>
  <si>
    <t xml:space="preserve"> 2 19 25382 02 0000 150</t>
  </si>
  <si>
    <t>Возврат остатков субсидий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 за счет средств резервного фонда Правительства Российской Федерации из бюджетов субъектов Российской Федерации</t>
  </si>
  <si>
    <t xml:space="preserve"> 2 19 25674 02 0000 150</t>
  </si>
  <si>
    <t xml:space="preserve"> 2 19 35460 02 0000 150</t>
  </si>
  <si>
    <t>Возврат остатков иных межбюджетных трансфертов на реализацию отдельных полномочий в области лекарственного обеспечения из бюджетов субъектов Российской Федерации</t>
  </si>
  <si>
    <t xml:space="preserve"> 2 19 45161 02 0000 150</t>
  </si>
  <si>
    <t xml:space="preserve"> 2 19 45422 02 0000 150</t>
  </si>
  <si>
    <t>Возврат остатков межбюджетных трансфертов прошлых лет на осуществление единовременных выплат медицинским работникам из бюджетов субъектов Российской Федерации</t>
  </si>
  <si>
    <t xml:space="preserve"> 2 19 51360 02 0000 150</t>
  </si>
  <si>
    <t xml:space="preserve"> 2 19 90000 02 0000 150</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</si>
  <si>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</si>
  <si>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Предоставление нерезидентами грантов для получателей средств бюджетов субъектов Российской Федерации</t>
  </si>
  <si>
    <t xml:space="preserve"> 2 01 02010 02 0000 150</t>
  </si>
  <si>
    <t>Межбюджетные трансферты, передаваемые бюджетам субъектов Российской Федерации на финансовое обеспечение дорожной деятельности</t>
  </si>
  <si>
    <t xml:space="preserve"> 2 02 45390 02 0000 150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</si>
  <si>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</si>
  <si>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 xml:space="preserve"> 2 02 45393 02 0000 150</t>
  </si>
  <si>
    <t>Субсидии бюджетам субъектов Российской Федерации на обустройство и восстановление воинских захоронений, находящихся в государственной собственности</t>
  </si>
  <si>
    <t xml:space="preserve"> 2 02 25299 02 0000 150</t>
  </si>
  <si>
    <t xml:space="preserve"> 2 02 25555 02 0000 150</t>
  </si>
  <si>
    <t xml:space="preserve"> 2 02 35134 02 0000 150</t>
  </si>
  <si>
    <t xml:space="preserve"> 2 02 35135 02 0000 150</t>
  </si>
  <si>
    <t xml:space="preserve"> 2 02 35176 02 0000 150</t>
  </si>
  <si>
    <t>Субсидии бюджетам субъектов Российской Федерации на модернизацию театров юного зрителя и театров кукол</t>
  </si>
  <si>
    <t xml:space="preserve"> 2 02 25456 02 0000 150</t>
  </si>
  <si>
    <t>Субсидии бюджетам субъектов Российской Федерации на реализацию программ формирования современной городской среды</t>
  </si>
  <si>
    <t>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t>
  </si>
  <si>
    <t xml:space="preserve"> 2 02 27111 02 0000 150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</si>
  <si>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</si>
  <si>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</si>
  <si>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Межбюджетные трансферты, передаваемые бюджетам субъектов Российской Федерации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</si>
  <si>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 xml:space="preserve"> 2 02 45424 02 0000 150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</si>
  <si>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</si>
  <si>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 xml:space="preserve"> 2 02 02040 02 0000 150</t>
  </si>
  <si>
    <t xml:space="preserve"> 2 18 25555 02 0000 150</t>
  </si>
  <si>
    <t xml:space="preserve"> 2 19 25555 02 0000 150</t>
  </si>
  <si>
    <t>Возврат остатков субвенций на обеспечение жильем граждан, уволенных с военной службы (службы), и приравненных к ним лиц из бюджетов субъектов Российской Федерации</t>
  </si>
  <si>
    <t xml:space="preserve"> 2 19 35485 02 0000 150</t>
  </si>
  <si>
    <t xml:space="preserve"> 2 02 15001 02 0000 150</t>
  </si>
  <si>
    <t xml:space="preserve"> 2 02 15010 02 0000 150</t>
  </si>
  <si>
    <t xml:space="preserve"> 2 02 25527 02 0000 150</t>
  </si>
  <si>
    <t xml:space="preserve"> 2 02 35900 02 0000 150</t>
  </si>
  <si>
    <t xml:space="preserve"> 2 19 35900 02 0000 150</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</si>
  <si>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</si>
  <si>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Межбюджетные трансферты, передаваемые бюджетам субъектов Российской Федерации за достижение показателей деятельности органов исполнительной власти субъектов Российской Федерации</t>
  </si>
  <si>
    <t xml:space="preserve"> 2 02 45550 02 0000 150</t>
  </si>
  <si>
    <t xml:space="preserve"> 1 11 05326 13 0000 120</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</si>
  <si>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которые расположены в границах городских поселений,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t>
  </si>
  <si>
    <t>2 02 35129 02 0000 150</t>
  </si>
  <si>
    <t>Субсидии бюджетам субъектов Российской Федерации на ликвидацию несанкционированных свалок в границах городов и наиболее опасных объектов накопленного экологического вреда окружающей среде</t>
  </si>
  <si>
    <t>2 02 25242 02 0000 150</t>
  </si>
  <si>
    <t>2 02 35128 02 0000 150</t>
  </si>
  <si>
    <t>Субвенции бюджетам субъектов Российской Федерации на увеличение площади лесовосстановления</t>
  </si>
  <si>
    <t>2 02 35429 02 0000 150</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</si>
  <si>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</si>
  <si>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2 02 35430 02 0000 150</t>
  </si>
  <si>
    <t>Субвенции бюджетам субъектов Российской Федерации на формирование запаса лесных семян для лесовосстановления</t>
  </si>
  <si>
    <t>2 02 35431 02 0000 150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</si>
  <si>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</si>
  <si>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2 02 35432 02 0000 150</t>
  </si>
  <si>
    <t xml:space="preserve"> 2 19 35129 02 0000 150</t>
  </si>
  <si>
    <t>2 18 02010 02 0000 150</t>
  </si>
  <si>
    <t>2 18 60010 02 0000 150</t>
  </si>
  <si>
    <t>Возврат остатков субвенций на осуществление отдельных полномочий в области водных отношений из бюджетов субъектов Российской Федерации</t>
  </si>
  <si>
    <t xml:space="preserve"> 2 19 35128 02 0000 150</t>
  </si>
  <si>
    <t xml:space="preserve"> 2 02 45141 02 0000 150</t>
  </si>
  <si>
    <t xml:space="preserve"> 2 02 45142 02 0000 150</t>
  </si>
  <si>
    <t xml:space="preserve"> 2 02 15002 02 0000 150</t>
  </si>
  <si>
    <t>Субсидии бюджетам субъектов Российской Федерации на строительство и реконструкцию (модернизацию) объектов питьевого водоснабжения</t>
  </si>
  <si>
    <t xml:space="preserve"> 2 02 25243 02 0000 150</t>
  </si>
  <si>
    <t xml:space="preserve"> 2 02 35120 02 0000 150</t>
  </si>
  <si>
    <t xml:space="preserve"> 2 02 25517 02 0000 150</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</si>
  <si>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</si>
  <si>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2 02 25519 02 0000 150</t>
  </si>
  <si>
    <t xml:space="preserve"> 2 02 25467 02 0000 150</t>
  </si>
  <si>
    <t>Межбюджетные трансферты, передаваемые бюджетам субъектов Российской Федерации на создание виртуальных концертных залов</t>
  </si>
  <si>
    <t xml:space="preserve"> 2 02 45453 02 0000 150</t>
  </si>
  <si>
    <t>Межбюджетные трансферты, передаваемые бюджетам субъектов Российской Федерации на создание модельных муниципальных библиотек</t>
  </si>
  <si>
    <t xml:space="preserve"> 2 02 45454 02 0000 150</t>
  </si>
  <si>
    <t>Возврат остатков субсидий на поддержку отрасли культуры из бюджетов субъектов Российской Федерации</t>
  </si>
  <si>
    <t xml:space="preserve"> 2 19 25519 02 0000 150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</si>
  <si>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</si>
  <si>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оснащение объектов спортивной инфраструктуры спортивно-технологическим оборудованием</t>
  </si>
  <si>
    <t>2 02 25081 02 0000 150</t>
  </si>
  <si>
    <t xml:space="preserve"> 2 02 25228 02 0000 150</t>
  </si>
  <si>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</si>
  <si>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 xml:space="preserve"> 2 02 25495 02 0000 150</t>
  </si>
  <si>
    <t>Возврат остатков субсидий на адресную финансовую поддержку спортивных организаций, осуществляющих подготовку спортивного резерва для сборных команд Российской Федерации из бюджетов субъектов Российской Федерации</t>
  </si>
  <si>
    <t xml:space="preserve"> 2 19 25081 02 0000 150</t>
  </si>
  <si>
    <t xml:space="preserve"> 2 02 25526 02 0000 150</t>
  </si>
  <si>
    <t xml:space="preserve"> 2 02 25543 02 0000 150</t>
  </si>
  <si>
    <t xml:space="preserve"> 2 02 25541 02 0000 150</t>
  </si>
  <si>
    <t xml:space="preserve"> 2 02 25542 02 0000 150</t>
  </si>
  <si>
    <t xml:space="preserve"> 2 02 25567 02 0000 150</t>
  </si>
  <si>
    <t>Субсидии бюджетам субъектов Российской Федерации на обеспечение устойчивого развития сельских территорий</t>
  </si>
  <si>
    <t>Межбюджетные трансферты, передаваемые бюджетам субъектов Российской Федерации на создание системы поддержки фермеров и развитие сельской кооперации</t>
  </si>
  <si>
    <t xml:space="preserve"> 2 02 45480 02 0000 150</t>
  </si>
  <si>
    <t>Возврат остатков субсидий на содействие достижению целевых показателей региональных программ развития агропромышленного комплекса из бюджетов субъектов Российской Федерации</t>
  </si>
  <si>
    <t xml:space="preserve"> 2 19 25543 02 0000 150</t>
  </si>
  <si>
    <t>Возврат остатков субсидий на поддержку региональных проектов в сфере информационных технологий из бюджетов субъектов Российской Федерации</t>
  </si>
  <si>
    <t xml:space="preserve"> 2 19 25028 02 0000 150</t>
  </si>
  <si>
    <t xml:space="preserve"> 1 16 21020 02 0000 140</t>
  </si>
  <si>
    <t xml:space="preserve"> 2 02 35118 02 0000 150</t>
  </si>
  <si>
    <t xml:space="preserve"> 2 18 35118 02 0000 150</t>
  </si>
  <si>
    <t xml:space="preserve"> 2 19 35118 02 0000 150</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</si>
  <si>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</si>
  <si>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 xml:space="preserve"> 2 02 25066 02 0000 150</t>
  </si>
  <si>
    <t xml:space="preserve"> 2 18 25064 02 0000 150</t>
  </si>
  <si>
    <t xml:space="preserve"> 2 19 25064 02 0000 150</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</si>
  <si>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</si>
  <si>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 xml:space="preserve"> 2 18 25527 02 0000 150</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</si>
  <si>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</si>
  <si>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 xml:space="preserve"> 2 19 25527 02 0000 150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</si>
  <si>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</si>
  <si>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Возврат остатков субсидий на поддержку экономического и социального развития коренных малочисленных народов Севера, Сибири и Дальнего Востока из бюджетов субъектов Российской Федерации</t>
  </si>
  <si>
    <t xml:space="preserve"> 2 19 25515 02 0000 150</t>
  </si>
  <si>
    <t xml:space="preserve"> 2 18 25516 02 0000 150</t>
  </si>
  <si>
    <t>2 02 25086 02 0000 150</t>
  </si>
  <si>
    <t xml:space="preserve"> 2 02 35290 02 0000 150</t>
  </si>
  <si>
    <t xml:space="preserve"> 2 19 35290 02 0000 150</t>
  </si>
  <si>
    <t>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t>
  </si>
  <si>
    <t>2 02 45294 02 0000 150</t>
  </si>
  <si>
    <t>Возврат остатков субсидии на реализацию дополнительных мероприятий в сфере занятости населения из бюджетов субъектов Российской Федерации</t>
  </si>
  <si>
    <t xml:space="preserve"> 2 19 25478 02 0000 150</t>
  </si>
  <si>
    <t>880</t>
  </si>
  <si>
    <t>Аппарат Уполномоченного по правам человека в Мурманской области</t>
  </si>
  <si>
    <t>Федеральное медико-биологическое агенство</t>
  </si>
  <si>
    <t xml:space="preserve"> 2 02 25515 02 0000 150</t>
  </si>
  <si>
    <t>Администрация муниципального образования город Апатиты с подведомственной территорией Мурманской области</t>
  </si>
  <si>
    <t>Администрация муниципального образования Ковдорского района</t>
  </si>
  <si>
    <t>Министерство труда и социального развития Мурманской области</t>
  </si>
  <si>
    <t>Министерство культуры Мурманской области</t>
  </si>
  <si>
    <t>Министерство спорта и молодежной политики Мурманской области</t>
  </si>
  <si>
    <t>Министерство цифрового развития Мурманской области</t>
  </si>
  <si>
    <t>Министерство инвестиций, развития предпринимательства и рыбного зозяйства Мурманской области</t>
  </si>
  <si>
    <t>Комитет по конкурентной политики Мурманской области</t>
  </si>
  <si>
    <t>Министерство развития местного самоуправления и взаимодействия с общественными организациями  Мурманской области</t>
  </si>
  <si>
    <t xml:space="preserve">Администрация г. Полярные Зори </t>
  </si>
  <si>
    <t xml:space="preserve">Администрация  города Мончегорска </t>
  </si>
  <si>
    <t>Администрация ЗАТО Видяево</t>
  </si>
  <si>
    <t>Утверждено Законом Мурманской области "Об областном бюджете на 2019 год и на плановый период 2020 и 2021 годов"</t>
  </si>
  <si>
    <t xml:space="preserve">Администрация город Оленегорск </t>
  </si>
  <si>
    <t xml:space="preserve">Администрация муниципального образования ЗАТО Александровск </t>
  </si>
  <si>
    <t xml:space="preserve"> 1 11 02992 02 0000 120</t>
  </si>
  <si>
    <t xml:space="preserve"> 2 02 25497 02 0000 150</t>
  </si>
  <si>
    <t xml:space="preserve"> 2 07 02030 02 0000 150</t>
  </si>
  <si>
    <t xml:space="preserve"> 2 02 15009 02 0000 150</t>
  </si>
  <si>
    <t xml:space="preserve"> 2 02 49001 02 0000 150</t>
  </si>
  <si>
    <t>Министерство строительства и территориального развития Мурманской области</t>
  </si>
  <si>
    <t>Доходы областного бюджета за 2019 год по кодам классификации доходов бюджетов</t>
  </si>
  <si>
    <t>Код администратора доходов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</si>
</sst>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_);_(* \(#,##0.00\);_(* &quot;-&quot;??_);_(@_)"/>
  </numFmts>
  <fonts count="19" x14ac:knownFonts="1">
    <font>
      <sz val="11"/>
      <name val="Calibri"/>
      <family val="2"/>
    </font>
    <font>
      <sz val="11"/>
      <name val="Calibri"/>
      <family val="2"/>
    </font>
    <font>
      <sz val="10"/>
      <name val="Times New Roman"/>
      <family val="1"/>
      <charset val="204"/>
    </font>
    <font>
      <b/>
      <sz val="10"/>
      <name val="Times New Roman"/>
      <family val="1"/>
      <charset val="204"/>
    </font>
    <font>
      <sz val="12"/>
      <name val="Times New Roman"/>
      <family val="1"/>
      <charset val="204"/>
    </font>
    <font>
      <i/>
      <sz val="12"/>
      <name val="Times New Roman"/>
      <family val="1"/>
      <charset val="204"/>
    </font>
    <font>
      <sz val="10"/>
      <name val="Arial Cyr"/>
      <charset val="204"/>
    </font>
    <font>
      <sz val="11"/>
      <name val="Calibri"/>
      <family val="2"/>
      <scheme val="minor"/>
    </font>
    <font>
      <sz val="10"/>
      <color rgb="FF000000"/>
      <name val="Arial Cyr"/>
    </font>
    <font>
      <sz val="10"/>
      <color rgb="FF000000"/>
      <name val="Arial"/>
      <family val="2"/>
      <charset val="204"/>
    </font>
    <font>
      <sz val="10"/>
      <color rgb="FF000000"/>
      <name val="Arial Cyr"/>
      <family val="2"/>
    </font>
    <font>
      <b/>
      <sz val="12"/>
      <color rgb="FF000000"/>
      <name val="Arial Cyr"/>
      <family val="2"/>
    </font>
    <font>
      <b/>
      <sz val="10"/>
      <color rgb="FF000000"/>
      <name val="Arial Cyr"/>
      <family val="2"/>
    </font>
    <font>
      <sz val="10"/>
      <color rgb="FF000000"/>
      <name val="Times New Roman"/>
      <family val="1"/>
      <charset val="204"/>
    </font>
    <font>
      <sz val="11"/>
      <color theme="1"/>
      <name val="Times New Roman"/>
      <family val="1"/>
      <charset val="204"/>
    </font>
    <font>
      <sz val="10"/>
      <color theme="1"/>
      <name val="Times New Roman"/>
      <family val="1"/>
      <charset val="204"/>
    </font>
    <font>
      <b/>
      <sz val="10"/>
      <color rgb="FF000000"/>
      <name val="Times New Roman"/>
      <family val="1"/>
      <charset val="204"/>
    </font>
    <font>
      <b/>
      <sz val="10"/>
      <color theme="1"/>
      <name val="Times New Roman"/>
      <family val="1"/>
      <charset val="204"/>
    </font>
    <font>
      <b/>
      <sz val="12"/>
      <color theme="1"/>
      <name val="Times New Roman"/>
      <family val="1"/>
      <charset val="204"/>
    </font>
  </fonts>
  <fills count="6">
    <fill>
      <patternFill patternType="none"/>
    </fill>
    <fill>
      <patternFill patternType="gray125"/>
    </fill>
    <fill>
      <patternFill patternType="solid">
        <fgColor rgb="FFC0C0C0"/>
      </patternFill>
    </fill>
    <fill>
      <patternFill patternType="solid">
        <fgColor rgb="FFFFFF99"/>
      </patternFill>
    </fill>
    <fill>
      <patternFill patternType="solid">
        <fgColor rgb="FFCCFFFF"/>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rgb="FFBFBFBF"/>
      </left>
      <right style="thin">
        <color rgb="FFD9D9D9"/>
      </right>
      <top/>
      <bottom style="thin">
        <color rgb="FFD9D9D9"/>
      </bottom>
      <diagonal/>
    </border>
    <border>
      <left style="thin">
        <color rgb="FFD9D9D9"/>
      </left>
      <right style="thin">
        <color rgb="FFD9D9D9"/>
      </right>
      <top/>
      <bottom style="thin">
        <color rgb="FFD9D9D9"/>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5">
    <xf numFmtId="0" fontId="0" fillId="0" borderId="0"/>
    <xf numFmtId="0" fontId="7" fillId="0" borderId="0"/>
    <xf numFmtId="0" fontId="7" fillId="0" borderId="0"/>
    <xf numFmtId="0" fontId="8" fillId="0" borderId="2">
      <alignment horizontal="left" vertical="top" wrapText="1"/>
    </xf>
    <xf numFmtId="49" fontId="9" fillId="0" borderId="3">
      <alignment horizontal="center" vertical="top" shrinkToFit="1"/>
    </xf>
    <xf numFmtId="4" fontId="9" fillId="0" borderId="3">
      <alignment horizontal="right" vertical="top" shrinkToFit="1"/>
    </xf>
    <xf numFmtId="0" fontId="10" fillId="0" borderId="0"/>
    <xf numFmtId="0" fontId="10" fillId="0" borderId="0"/>
    <xf numFmtId="0" fontId="7" fillId="0" borderId="0"/>
    <xf numFmtId="0" fontId="10" fillId="2" borderId="0"/>
    <xf numFmtId="0" fontId="11" fillId="0" borderId="0">
      <alignment horizontal="center"/>
    </xf>
    <xf numFmtId="0" fontId="10" fillId="0" borderId="0">
      <alignment horizontal="right" wrapText="1"/>
    </xf>
    <xf numFmtId="0" fontId="10" fillId="0" borderId="0">
      <alignment horizontal="left" wrapText="1"/>
    </xf>
    <xf numFmtId="0" fontId="10" fillId="2" borderId="4"/>
    <xf numFmtId="0" fontId="10" fillId="0" borderId="5">
      <alignment horizontal="center" vertical="center" wrapText="1"/>
    </xf>
    <xf numFmtId="0" fontId="10" fillId="2" borderId="6"/>
    <xf numFmtId="49" fontId="10" fillId="0" borderId="5">
      <alignment vertical="top" wrapText="1"/>
    </xf>
    <xf numFmtId="49" fontId="10" fillId="0" borderId="7">
      <alignment horizontal="center" vertical="top" shrinkToFit="1"/>
    </xf>
    <xf numFmtId="49" fontId="10" fillId="0" borderId="6">
      <alignment horizontal="center" vertical="top" shrinkToFit="1"/>
    </xf>
    <xf numFmtId="49" fontId="10" fillId="0" borderId="8">
      <alignment horizontal="center" vertical="top" shrinkToFit="1"/>
    </xf>
    <xf numFmtId="49" fontId="10" fillId="0" borderId="5">
      <alignment horizontal="center" vertical="top" shrinkToFit="1"/>
    </xf>
    <xf numFmtId="4" fontId="10" fillId="0" borderId="5">
      <alignment horizontal="right" vertical="top" shrinkToFit="1"/>
    </xf>
    <xf numFmtId="0" fontId="10" fillId="2" borderId="9"/>
    <xf numFmtId="0" fontId="10" fillId="2" borderId="9">
      <alignment shrinkToFit="1"/>
    </xf>
    <xf numFmtId="0" fontId="12" fillId="0" borderId="9">
      <alignment horizontal="right"/>
    </xf>
    <xf numFmtId="4" fontId="12" fillId="3" borderId="9">
      <alignment horizontal="right" vertical="top" shrinkToFit="1"/>
    </xf>
    <xf numFmtId="4" fontId="12" fillId="4" borderId="9">
      <alignment horizontal="right" vertical="top" shrinkToFit="1"/>
    </xf>
    <xf numFmtId="0" fontId="10" fillId="0" borderId="0"/>
    <xf numFmtId="0" fontId="12" fillId="0" borderId="5">
      <alignment vertical="top" wrapText="1"/>
    </xf>
    <xf numFmtId="4" fontId="12" fillId="3" borderId="5">
      <alignment horizontal="right" vertical="top" shrinkToFit="1"/>
    </xf>
    <xf numFmtId="4" fontId="12" fillId="4" borderId="5">
      <alignment horizontal="right" vertical="top" shrinkToFit="1"/>
    </xf>
    <xf numFmtId="0" fontId="10" fillId="2" borderId="6">
      <alignment horizontal="center"/>
    </xf>
    <xf numFmtId="0" fontId="10" fillId="2" borderId="9">
      <alignment horizontal="center"/>
    </xf>
    <xf numFmtId="0" fontId="6" fillId="0" borderId="0"/>
    <xf numFmtId="164" fontId="1" fillId="0" borderId="0" applyFont="0" applyFill="0" applyBorder="0" applyAlignment="0" applyProtection="0"/>
  </cellStyleXfs>
  <cellXfs count="57">
    <xf numFmtId="0" fontId="0" fillId="0" borderId="0" xfId="0"/>
    <xf numFmtId="0" fontId="13" fillId="0" borderId="0" xfId="27" applyNumberFormat="1" applyFont="1" applyFill="1" applyProtection="1">
      <protection locked="0"/>
    </xf>
    <xf numFmtId="49" fontId="13" fillId="0" borderId="0" xfId="0" applyNumberFormat="1" applyFont="1" applyFill="1" applyBorder="1" applyAlignment="1">
      <alignment horizontal="center" vertical="top" shrinkToFit="1"/>
    </xf>
    <xf numFmtId="0" fontId="2" fillId="0" borderId="0" xfId="0" applyFont="1" applyFill="1" applyProtection="1">
      <protection locked="0"/>
    </xf>
    <xf numFmtId="4" fontId="2" fillId="0" borderId="0" xfId="0" applyNumberFormat="1" applyFont="1" applyFill="1" applyProtection="1">
      <protection locked="0"/>
    </xf>
    <xf numFmtId="0" fontId="3" fillId="0" borderId="0" xfId="0" applyFont="1" applyFill="1" applyProtection="1">
      <protection locked="0"/>
    </xf>
    <xf numFmtId="0" fontId="14" fillId="0" borderId="0" xfId="0" applyFont="1" applyFill="1" applyAlignment="1">
      <alignment horizontal="center" vertical="center"/>
    </xf>
    <xf numFmtId="0" fontId="14" fillId="0" borderId="0" xfId="0" applyFont="1" applyFill="1" applyAlignment="1">
      <alignment horizontal="left" vertical="top"/>
    </xf>
    <xf numFmtId="0" fontId="14" fillId="0" borderId="0" xfId="0" applyFont="1" applyFill="1" applyAlignment="1">
      <alignment horizontal="left"/>
    </xf>
    <xf numFmtId="0" fontId="2" fillId="0" borderId="0" xfId="0" applyFont="1" applyFill="1" applyBorder="1" applyAlignment="1">
      <alignment vertical="top"/>
    </xf>
    <xf numFmtId="0" fontId="4" fillId="0" borderId="0" xfId="0" applyFont="1" applyFill="1" applyAlignment="1">
      <alignment horizontal="center" vertical="center"/>
    </xf>
    <xf numFmtId="0" fontId="2" fillId="0" borderId="0" xfId="0" applyFont="1" applyFill="1" applyAlignment="1">
      <alignment horizontal="justify" vertical="top"/>
    </xf>
    <xf numFmtId="0" fontId="5" fillId="0" borderId="0" xfId="0" applyFont="1" applyFill="1" applyAlignment="1">
      <alignment horizontal="center"/>
    </xf>
    <xf numFmtId="0" fontId="4" fillId="0" borderId="0" xfId="0" applyFont="1" applyFill="1" applyBorder="1" applyAlignment="1">
      <alignment horizontal="right"/>
    </xf>
    <xf numFmtId="4" fontId="2" fillId="0" borderId="0" xfId="0" applyNumberFormat="1" applyFont="1" applyFill="1" applyBorder="1" applyAlignment="1" applyProtection="1">
      <alignment vertical="top"/>
      <protection locked="0"/>
    </xf>
    <xf numFmtId="49" fontId="13" fillId="0" borderId="0" xfId="18" applyNumberFormat="1" applyFont="1" applyFill="1" applyBorder="1" applyProtection="1">
      <alignment horizontal="center" vertical="top" shrinkToFit="1"/>
      <protection locked="0"/>
    </xf>
    <xf numFmtId="4" fontId="13" fillId="0" borderId="0" xfId="29" applyNumberFormat="1" applyFont="1" applyFill="1" applyBorder="1" applyAlignment="1" applyProtection="1">
      <alignment horizontal="right" vertical="top" shrinkToFit="1"/>
      <protection locked="0"/>
    </xf>
    <xf numFmtId="0" fontId="16" fillId="0" borderId="0" xfId="28" applyNumberFormat="1" applyFont="1" applyFill="1" applyBorder="1" applyProtection="1">
      <alignment vertical="top" wrapText="1"/>
      <protection locked="0"/>
    </xf>
    <xf numFmtId="4" fontId="9" fillId="0" borderId="0" xfId="5" applyBorder="1" applyProtection="1">
      <alignment horizontal="right" vertical="top" shrinkToFit="1"/>
    </xf>
    <xf numFmtId="4" fontId="3" fillId="0" borderId="0" xfId="0" applyNumberFormat="1" applyFont="1" applyFill="1" applyProtection="1">
      <protection locked="0"/>
    </xf>
    <xf numFmtId="164" fontId="2" fillId="0" borderId="0" xfId="34" applyFont="1" applyFill="1" applyProtection="1">
      <protection locked="0"/>
    </xf>
    <xf numFmtId="43" fontId="2" fillId="0" borderId="0" xfId="0" applyNumberFormat="1" applyFont="1" applyFill="1" applyProtection="1">
      <protection locked="0"/>
    </xf>
    <xf numFmtId="49" fontId="13" fillId="0" borderId="0" xfId="18" applyNumberFormat="1" applyFont="1" applyFill="1" applyBorder="1" applyAlignment="1" applyProtection="1">
      <alignment horizontal="center" vertical="top" shrinkToFit="1"/>
      <protection locked="0"/>
    </xf>
    <xf numFmtId="49" fontId="16" fillId="0" borderId="0" xfId="18" applyNumberFormat="1" applyFont="1" applyFill="1" applyBorder="1" applyAlignment="1" applyProtection="1">
      <alignment horizontal="center" vertical="top" shrinkToFit="1"/>
      <protection locked="0"/>
    </xf>
    <xf numFmtId="49" fontId="13" fillId="5" borderId="0" xfId="18" applyNumberFormat="1" applyFont="1" applyFill="1" applyBorder="1" applyAlignment="1" applyProtection="1">
      <alignment horizontal="center" vertical="top" shrinkToFit="1"/>
      <protection locked="0"/>
    </xf>
    <xf numFmtId="49" fontId="17" fillId="0" borderId="1"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3" fillId="0" borderId="1" xfId="0" applyFont="1" applyFill="1" applyBorder="1" applyAlignment="1"/>
    <xf numFmtId="0" fontId="14" fillId="0" borderId="0" xfId="0" applyFont="1" applyFill="1" applyAlignment="1">
      <alignment horizontal="left" vertical="top"/>
    </xf>
    <xf numFmtId="0" fontId="14" fillId="0" borderId="0" xfId="0" applyFont="1" applyFill="1" applyAlignment="1">
      <alignment horizontal="left" wrapText="1"/>
    </xf>
    <xf numFmtId="0" fontId="14" fillId="0" borderId="0" xfId="0" applyFont="1" applyFill="1" applyAlignment="1">
      <alignment horizontal="left" vertical="center" wrapText="1"/>
    </xf>
    <xf numFmtId="0" fontId="0" fillId="0" borderId="0" xfId="0" applyFont="1" applyFill="1" applyAlignment="1">
      <alignment horizontal="left"/>
    </xf>
    <xf numFmtId="0" fontId="18" fillId="0" borderId="0" xfId="0" applyFont="1" applyFill="1" applyAlignment="1">
      <alignment horizontal="center" vertical="center"/>
    </xf>
    <xf numFmtId="49" fontId="17" fillId="0" borderId="1" xfId="0" applyNumberFormat="1"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6" fillId="0" borderId="0" xfId="17" applyNumberFormat="1" applyFont="1" applyFill="1" applyBorder="1" applyAlignment="1" applyProtection="1">
      <alignment horizontal="center" vertical="top" shrinkToFit="1"/>
      <protection locked="0"/>
    </xf>
    <xf numFmtId="0" fontId="16" fillId="0" borderId="0" xfId="28" applyNumberFormat="1" applyFont="1" applyFill="1" applyBorder="1" applyAlignment="1" applyProtection="1">
      <alignment vertical="top" wrapText="1"/>
      <protection locked="0"/>
    </xf>
    <xf numFmtId="4" fontId="3" fillId="0" borderId="0" xfId="0" applyNumberFormat="1" applyFont="1" applyFill="1" applyBorder="1" applyAlignment="1" applyProtection="1">
      <alignment vertical="top"/>
      <protection locked="0"/>
    </xf>
    <xf numFmtId="49" fontId="13" fillId="0" borderId="0" xfId="17" applyNumberFormat="1" applyFont="1" applyFill="1" applyBorder="1" applyAlignment="1" applyProtection="1">
      <alignment horizontal="center" vertical="top" shrinkToFit="1"/>
      <protection locked="0"/>
    </xf>
    <xf numFmtId="0" fontId="15" fillId="0" borderId="0" xfId="0" applyNumberFormat="1" applyFont="1" applyFill="1" applyBorder="1" applyAlignment="1">
      <alignment horizontal="justify" vertical="top" wrapText="1"/>
    </xf>
    <xf numFmtId="4" fontId="13" fillId="0" borderId="0" xfId="21" applyNumberFormat="1" applyFont="1" applyFill="1" applyBorder="1" applyAlignment="1" applyProtection="1">
      <alignment horizontal="right" vertical="top" shrinkToFit="1"/>
      <protection locked="0"/>
    </xf>
    <xf numFmtId="0" fontId="13" fillId="0" borderId="0" xfId="28" applyNumberFormat="1" applyFont="1" applyFill="1" applyBorder="1" applyAlignment="1" applyProtection="1">
      <alignment horizontal="justify" vertical="top" wrapText="1"/>
      <protection locked="0"/>
    </xf>
    <xf numFmtId="4" fontId="13" fillId="0" borderId="0" xfId="14" applyNumberFormat="1" applyFont="1" applyBorder="1" applyAlignment="1" applyProtection="1">
      <alignment horizontal="right" vertical="top" wrapText="1"/>
      <protection locked="0"/>
    </xf>
    <xf numFmtId="4" fontId="16" fillId="0" borderId="0" xfId="29" applyNumberFormat="1" applyFont="1" applyFill="1" applyBorder="1" applyAlignment="1" applyProtection="1">
      <alignment horizontal="right" vertical="top" shrinkToFit="1"/>
      <protection locked="0"/>
    </xf>
    <xf numFmtId="0" fontId="15" fillId="5" borderId="0" xfId="0" applyNumberFormat="1" applyFont="1" applyFill="1" applyBorder="1" applyAlignment="1">
      <alignment horizontal="justify" vertical="top" wrapText="1"/>
    </xf>
    <xf numFmtId="0" fontId="16" fillId="0" borderId="0" xfId="28" applyNumberFormat="1" applyFont="1" applyFill="1" applyBorder="1" applyAlignment="1" applyProtection="1">
      <alignment horizontal="justify" vertical="top" wrapText="1"/>
      <protection locked="0"/>
    </xf>
    <xf numFmtId="4" fontId="3" fillId="0" borderId="0" xfId="0" applyNumberFormat="1" applyFont="1" applyFill="1" applyBorder="1" applyAlignment="1" applyProtection="1">
      <alignment horizontal="right" vertical="top"/>
      <protection locked="0"/>
    </xf>
    <xf numFmtId="0" fontId="13" fillId="5" borderId="0" xfId="28" applyNumberFormat="1" applyFont="1" applyFill="1" applyBorder="1" applyAlignment="1" applyProtection="1">
      <alignment horizontal="justify" vertical="top" wrapText="1"/>
      <protection locked="0"/>
    </xf>
    <xf numFmtId="0" fontId="13" fillId="0" borderId="0" xfId="28" applyNumberFormat="1" applyFont="1" applyBorder="1" applyAlignment="1" applyProtection="1">
      <alignment horizontal="justify" vertical="top" wrapText="1"/>
    </xf>
    <xf numFmtId="0" fontId="13" fillId="0" borderId="0" xfId="28" applyNumberFormat="1" applyFont="1" applyFill="1" applyBorder="1" applyAlignment="1" applyProtection="1">
      <alignment vertical="top" wrapText="1"/>
      <protection locked="0"/>
    </xf>
    <xf numFmtId="0" fontId="13" fillId="0" borderId="0" xfId="28" quotePrefix="1" applyNumberFormat="1" applyFont="1" applyFill="1" applyBorder="1" applyAlignment="1" applyProtection="1">
      <alignment horizontal="justify" vertical="top" wrapText="1"/>
      <protection locked="0"/>
    </xf>
    <xf numFmtId="0" fontId="3" fillId="0" borderId="0" xfId="0" applyFont="1" applyFill="1" applyBorder="1" applyAlignment="1">
      <alignment vertical="top"/>
    </xf>
    <xf numFmtId="0" fontId="16" fillId="0" borderId="0" xfId="0" applyFont="1" applyFill="1" applyBorder="1" applyAlignment="1">
      <alignment horizontal="right" vertical="top"/>
    </xf>
    <xf numFmtId="4" fontId="16" fillId="0" borderId="0" xfId="25" applyNumberFormat="1" applyFont="1" applyFill="1" applyBorder="1" applyAlignment="1" applyProtection="1">
      <alignment horizontal="right" vertical="top" shrinkToFit="1"/>
      <protection locked="0"/>
    </xf>
  </cellXfs>
  <cellStyles count="35">
    <cellStyle name="br" xfId="1"/>
    <cellStyle name="col" xfId="2"/>
    <cellStyle name="ex60" xfId="3"/>
    <cellStyle name="ex61" xfId="4"/>
    <cellStyle name="ex62" xfId="5"/>
    <cellStyle name="style0" xfId="6"/>
    <cellStyle name="td" xfId="7"/>
    <cellStyle name="tr" xfId="8"/>
    <cellStyle name="xl21" xfId="9"/>
    <cellStyle name="xl22" xfId="10"/>
    <cellStyle name="xl23" xfId="11"/>
    <cellStyle name="xl24" xfId="12"/>
    <cellStyle name="xl25" xfId="13"/>
    <cellStyle name="xl26" xfId="14"/>
    <cellStyle name="xl27" xfId="15"/>
    <cellStyle name="xl28" xfId="16"/>
    <cellStyle name="xl29" xfId="17"/>
    <cellStyle name="xl30" xfId="18"/>
    <cellStyle name="xl31" xfId="19"/>
    <cellStyle name="xl32" xfId="20"/>
    <cellStyle name="xl33" xfId="21"/>
    <cellStyle name="xl34" xfId="22"/>
    <cellStyle name="xl35" xfId="23"/>
    <cellStyle name="xl36" xfId="24"/>
    <cellStyle name="xl37" xfId="25"/>
    <cellStyle name="xl38" xfId="26"/>
    <cellStyle name="xl39" xfId="27"/>
    <cellStyle name="xl40" xfId="28"/>
    <cellStyle name="xl41" xfId="29"/>
    <cellStyle name="xl42" xfId="30"/>
    <cellStyle name="xl43" xfId="31"/>
    <cellStyle name="xl44" xfId="32"/>
    <cellStyle name="Обычный" xfId="0" builtinId="0"/>
    <cellStyle name="Обычный 2" xfId="33"/>
    <cellStyle name="Финансовый" xfId="34" builtinId="3"/>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autoPageBreaks="0" fitToPage="1"/>
  </sheetPr>
  <dimension ref="A1:H526"/>
  <sheetViews>
    <sheetView showGridLines="0" tabSelected="1" zoomScaleNormal="100" workbookViewId="0">
      <selection activeCell="B11" sqref="B11"/>
    </sheetView>
  </sheetViews>
  <sheetFormatPr defaultColWidth="8.85546875" defaultRowHeight="12.75" outlineLevelRow="2" x14ac:dyDescent="0.2"/>
  <cols>
    <col min="1" max="1" width="5.7109375" style="3" customWidth="1"/>
    <col min="2" max="2" width="17" style="3" customWidth="1"/>
    <col min="3" max="3" width="54.28515625" style="3" customWidth="1"/>
    <col min="4" max="4" width="18.85546875" style="3" customWidth="1"/>
    <col min="5" max="5" width="18.85546875" style="4" customWidth="1"/>
    <col min="6" max="6" width="17.42578125" style="4" customWidth="1"/>
    <col min="7" max="16384" width="8.85546875" style="3"/>
  </cols>
  <sheetData>
    <row r="1" spans="1:8" ht="15" x14ac:dyDescent="0.2">
      <c r="A1" s="6"/>
      <c r="B1" s="6"/>
      <c r="C1" s="29" t="s">
        <v>259</v>
      </c>
      <c r="D1" s="29"/>
      <c r="E1" s="29"/>
    </row>
    <row r="2" spans="1:8" ht="15" x14ac:dyDescent="0.25">
      <c r="A2" s="6"/>
      <c r="B2" s="6"/>
      <c r="C2" s="30" t="s">
        <v>260</v>
      </c>
      <c r="D2" s="30"/>
      <c r="E2" s="30"/>
    </row>
    <row r="3" spans="1:8" ht="15" x14ac:dyDescent="0.25">
      <c r="A3" s="6"/>
      <c r="B3" s="6"/>
      <c r="C3" s="31" t="s">
        <v>350</v>
      </c>
      <c r="D3" s="31"/>
      <c r="E3" s="32"/>
    </row>
    <row r="4" spans="1:8" ht="15" x14ac:dyDescent="0.25">
      <c r="A4" s="6"/>
      <c r="B4" s="6"/>
      <c r="C4" s="7"/>
      <c r="D4" s="8"/>
      <c r="E4" s="9"/>
    </row>
    <row r="5" spans="1:8" ht="15.75" x14ac:dyDescent="0.2">
      <c r="A5" s="33" t="s">
        <v>606</v>
      </c>
      <c r="B5" s="33"/>
      <c r="C5" s="33"/>
      <c r="D5" s="33"/>
      <c r="E5" s="33"/>
    </row>
    <row r="6" spans="1:8" ht="15.75" x14ac:dyDescent="0.25">
      <c r="A6" s="10"/>
      <c r="B6" s="10"/>
      <c r="C6" s="11"/>
      <c r="D6" s="12"/>
      <c r="E6" s="13" t="s">
        <v>261</v>
      </c>
    </row>
    <row r="7" spans="1:8" ht="12.75" customHeight="1" x14ac:dyDescent="0.2">
      <c r="A7" s="34" t="s">
        <v>607</v>
      </c>
      <c r="B7" s="36" t="s">
        <v>262</v>
      </c>
      <c r="C7" s="35" t="s">
        <v>263</v>
      </c>
      <c r="D7" s="27" t="s">
        <v>264</v>
      </c>
      <c r="E7" s="28"/>
    </row>
    <row r="8" spans="1:8" ht="80.25" customHeight="1" x14ac:dyDescent="0.2">
      <c r="A8" s="34"/>
      <c r="B8" s="37"/>
      <c r="C8" s="35"/>
      <c r="D8" s="25" t="s">
        <v>597</v>
      </c>
      <c r="E8" s="26" t="s">
        <v>265</v>
      </c>
    </row>
    <row r="9" spans="1:8" x14ac:dyDescent="0.2">
      <c r="A9" s="38" t="s">
        <v>0</v>
      </c>
      <c r="B9" s="23"/>
      <c r="C9" s="39" t="s">
        <v>255</v>
      </c>
      <c r="D9" s="40">
        <f>D10</f>
        <v>21000</v>
      </c>
      <c r="E9" s="40">
        <f>E10</f>
        <v>31531.360000000001</v>
      </c>
    </row>
    <row r="10" spans="1:8" x14ac:dyDescent="0.2">
      <c r="A10" s="41" t="s">
        <v>0</v>
      </c>
      <c r="B10" s="2" t="s">
        <v>53</v>
      </c>
      <c r="C10" s="42" t="s">
        <v>339</v>
      </c>
      <c r="D10" s="43">
        <f>D11</f>
        <v>21000</v>
      </c>
      <c r="E10" s="14">
        <f>E11</f>
        <v>31531.360000000001</v>
      </c>
    </row>
    <row r="11" spans="1:8" ht="38.25" outlineLevel="1" x14ac:dyDescent="0.2">
      <c r="A11" s="41" t="s">
        <v>0</v>
      </c>
      <c r="B11" s="22" t="s">
        <v>172</v>
      </c>
      <c r="C11" s="44" t="s">
        <v>87</v>
      </c>
      <c r="D11" s="45">
        <v>21000</v>
      </c>
      <c r="E11" s="14">
        <v>31531.360000000001</v>
      </c>
    </row>
    <row r="12" spans="1:8" ht="25.5" outlineLevel="2" x14ac:dyDescent="0.2">
      <c r="A12" s="38" t="s">
        <v>0</v>
      </c>
      <c r="B12" s="23"/>
      <c r="C12" s="39" t="s">
        <v>171</v>
      </c>
      <c r="D12" s="40">
        <f>D13</f>
        <v>156000</v>
      </c>
      <c r="E12" s="40">
        <f>E13</f>
        <v>298336</v>
      </c>
      <c r="H12" s="17"/>
    </row>
    <row r="13" spans="1:8" outlineLevel="2" x14ac:dyDescent="0.2">
      <c r="A13" s="41" t="s">
        <v>0</v>
      </c>
      <c r="B13" s="2" t="s">
        <v>53</v>
      </c>
      <c r="C13" s="42" t="s">
        <v>339</v>
      </c>
      <c r="D13" s="43">
        <f>D14</f>
        <v>156000</v>
      </c>
      <c r="E13" s="14">
        <f>E14</f>
        <v>298336</v>
      </c>
    </row>
    <row r="14" spans="1:8" ht="38.25" outlineLevel="2" x14ac:dyDescent="0.2">
      <c r="A14" s="41" t="s">
        <v>0</v>
      </c>
      <c r="B14" s="22" t="s">
        <v>172</v>
      </c>
      <c r="C14" s="44" t="s">
        <v>87</v>
      </c>
      <c r="D14" s="43">
        <v>156000</v>
      </c>
      <c r="E14" s="14">
        <v>298336</v>
      </c>
    </row>
    <row r="15" spans="1:8" ht="39.75" customHeight="1" outlineLevel="2" x14ac:dyDescent="0.2">
      <c r="A15" s="38" t="s">
        <v>0</v>
      </c>
      <c r="B15" s="23"/>
      <c r="C15" s="39" t="s">
        <v>585</v>
      </c>
      <c r="D15" s="40">
        <f>D16</f>
        <v>213500</v>
      </c>
      <c r="E15" s="40">
        <f>E16</f>
        <v>325971.56</v>
      </c>
    </row>
    <row r="16" spans="1:8" outlineLevel="2" x14ac:dyDescent="0.2">
      <c r="A16" s="41" t="s">
        <v>0</v>
      </c>
      <c r="B16" s="2" t="s">
        <v>53</v>
      </c>
      <c r="C16" s="42" t="s">
        <v>339</v>
      </c>
      <c r="D16" s="43">
        <f>D17</f>
        <v>213500</v>
      </c>
      <c r="E16" s="14">
        <f>E17</f>
        <v>325971.56</v>
      </c>
    </row>
    <row r="17" spans="1:5" ht="38.25" outlineLevel="2" x14ac:dyDescent="0.2">
      <c r="A17" s="41" t="s">
        <v>0</v>
      </c>
      <c r="B17" s="22" t="s">
        <v>172</v>
      </c>
      <c r="C17" s="44" t="s">
        <v>87</v>
      </c>
      <c r="D17" s="43">
        <v>213500</v>
      </c>
      <c r="E17" s="14">
        <v>325971.56</v>
      </c>
    </row>
    <row r="18" spans="1:5" ht="28.5" customHeight="1" outlineLevel="2" x14ac:dyDescent="0.2">
      <c r="A18" s="38" t="s">
        <v>0</v>
      </c>
      <c r="B18" s="23"/>
      <c r="C18" s="39" t="s">
        <v>268</v>
      </c>
      <c r="D18" s="40">
        <f>D19</f>
        <v>30500</v>
      </c>
      <c r="E18" s="40">
        <f>E19</f>
        <v>45013.13</v>
      </c>
    </row>
    <row r="19" spans="1:5" outlineLevel="2" x14ac:dyDescent="0.2">
      <c r="A19" s="41" t="s">
        <v>0</v>
      </c>
      <c r="B19" s="2" t="s">
        <v>53</v>
      </c>
      <c r="C19" s="42" t="s">
        <v>339</v>
      </c>
      <c r="D19" s="43">
        <f>D20</f>
        <v>30500</v>
      </c>
      <c r="E19" s="14">
        <f>E20</f>
        <v>45013.13</v>
      </c>
    </row>
    <row r="20" spans="1:5" ht="38.25" outlineLevel="2" x14ac:dyDescent="0.2">
      <c r="A20" s="41" t="s">
        <v>0</v>
      </c>
      <c r="B20" s="22" t="s">
        <v>172</v>
      </c>
      <c r="C20" s="44" t="s">
        <v>87</v>
      </c>
      <c r="D20" s="43">
        <v>30500</v>
      </c>
      <c r="E20" s="14">
        <v>45013.13</v>
      </c>
    </row>
    <row r="21" spans="1:5" outlineLevel="2" x14ac:dyDescent="0.2">
      <c r="A21" s="38" t="s">
        <v>1</v>
      </c>
      <c r="B21" s="23"/>
      <c r="C21" s="39" t="s">
        <v>170</v>
      </c>
      <c r="D21" s="40">
        <f>D22</f>
        <v>87000</v>
      </c>
      <c r="E21" s="40">
        <f>E22</f>
        <v>158644.6</v>
      </c>
    </row>
    <row r="22" spans="1:5" outlineLevel="2" x14ac:dyDescent="0.2">
      <c r="A22" s="41" t="s">
        <v>1</v>
      </c>
      <c r="B22" s="2" t="s">
        <v>53</v>
      </c>
      <c r="C22" s="42" t="s">
        <v>339</v>
      </c>
      <c r="D22" s="43">
        <f>D23</f>
        <v>87000</v>
      </c>
      <c r="E22" s="14">
        <f>E23</f>
        <v>158644.6</v>
      </c>
    </row>
    <row r="23" spans="1:5" ht="38.25" outlineLevel="2" x14ac:dyDescent="0.2">
      <c r="A23" s="41" t="s">
        <v>1</v>
      </c>
      <c r="B23" s="22" t="s">
        <v>172</v>
      </c>
      <c r="C23" s="44" t="s">
        <v>87</v>
      </c>
      <c r="D23" s="43">
        <v>87000</v>
      </c>
      <c r="E23" s="14">
        <v>158644.6</v>
      </c>
    </row>
    <row r="24" spans="1:5" ht="25.5" outlineLevel="2" x14ac:dyDescent="0.2">
      <c r="A24" s="38" t="s">
        <v>1</v>
      </c>
      <c r="B24" s="23"/>
      <c r="C24" s="39" t="s">
        <v>169</v>
      </c>
      <c r="D24" s="40">
        <f>D25</f>
        <v>110500</v>
      </c>
      <c r="E24" s="40">
        <f>E25</f>
        <v>340672.75</v>
      </c>
    </row>
    <row r="25" spans="1:5" outlineLevel="2" x14ac:dyDescent="0.2">
      <c r="A25" s="41" t="s">
        <v>1</v>
      </c>
      <c r="B25" s="2" t="s">
        <v>53</v>
      </c>
      <c r="C25" s="42" t="s">
        <v>339</v>
      </c>
      <c r="D25" s="43">
        <f>D26</f>
        <v>110500</v>
      </c>
      <c r="E25" s="14">
        <f>E26</f>
        <v>340672.75</v>
      </c>
    </row>
    <row r="26" spans="1:5" ht="38.25" outlineLevel="2" x14ac:dyDescent="0.2">
      <c r="A26" s="41" t="s">
        <v>1</v>
      </c>
      <c r="B26" s="22" t="s">
        <v>172</v>
      </c>
      <c r="C26" s="44" t="s">
        <v>87</v>
      </c>
      <c r="D26" s="43">
        <v>110500</v>
      </c>
      <c r="E26" s="14">
        <v>340672.75</v>
      </c>
    </row>
    <row r="27" spans="1:5" ht="25.5" outlineLevel="2" x14ac:dyDescent="0.2">
      <c r="A27" s="38" t="s">
        <v>1</v>
      </c>
      <c r="B27" s="23"/>
      <c r="C27" s="39" t="s">
        <v>168</v>
      </c>
      <c r="D27" s="40">
        <f>D28</f>
        <v>90000</v>
      </c>
      <c r="E27" s="40">
        <f>E28</f>
        <v>111506.87</v>
      </c>
    </row>
    <row r="28" spans="1:5" outlineLevel="2" x14ac:dyDescent="0.2">
      <c r="A28" s="41" t="s">
        <v>1</v>
      </c>
      <c r="B28" s="2" t="s">
        <v>53</v>
      </c>
      <c r="C28" s="42" t="s">
        <v>339</v>
      </c>
      <c r="D28" s="43">
        <f>D29</f>
        <v>90000</v>
      </c>
      <c r="E28" s="14">
        <f>E29</f>
        <v>111506.87</v>
      </c>
    </row>
    <row r="29" spans="1:5" ht="38.25" outlineLevel="2" x14ac:dyDescent="0.2">
      <c r="A29" s="41" t="s">
        <v>1</v>
      </c>
      <c r="B29" s="22" t="s">
        <v>172</v>
      </c>
      <c r="C29" s="44" t="s">
        <v>87</v>
      </c>
      <c r="D29" s="43">
        <v>90000</v>
      </c>
      <c r="E29" s="14">
        <v>111506.87</v>
      </c>
    </row>
    <row r="30" spans="1:5" ht="25.5" x14ac:dyDescent="0.2">
      <c r="A30" s="38" t="s">
        <v>2</v>
      </c>
      <c r="B30" s="23"/>
      <c r="C30" s="39" t="s">
        <v>586</v>
      </c>
      <c r="D30" s="40">
        <f>D31</f>
        <v>85000</v>
      </c>
      <c r="E30" s="40">
        <f>E31</f>
        <v>169213</v>
      </c>
    </row>
    <row r="31" spans="1:5" x14ac:dyDescent="0.2">
      <c r="A31" s="41" t="s">
        <v>2</v>
      </c>
      <c r="B31" s="2" t="s">
        <v>53</v>
      </c>
      <c r="C31" s="42" t="s">
        <v>339</v>
      </c>
      <c r="D31" s="16">
        <f>D32</f>
        <v>85000</v>
      </c>
      <c r="E31" s="14">
        <f>E32</f>
        <v>169213</v>
      </c>
    </row>
    <row r="32" spans="1:5" ht="36.75" customHeight="1" outlineLevel="1" x14ac:dyDescent="0.2">
      <c r="A32" s="41" t="s">
        <v>2</v>
      </c>
      <c r="B32" s="22" t="s">
        <v>172</v>
      </c>
      <c r="C32" s="44" t="s">
        <v>87</v>
      </c>
      <c r="D32" s="16">
        <v>85000</v>
      </c>
      <c r="E32" s="14">
        <v>169213</v>
      </c>
    </row>
    <row r="33" spans="1:6" s="5" customFormat="1" ht="25.5" customHeight="1" x14ac:dyDescent="0.2">
      <c r="A33" s="38" t="s">
        <v>3</v>
      </c>
      <c r="B33" s="23"/>
      <c r="C33" s="39" t="s">
        <v>145</v>
      </c>
      <c r="D33" s="46">
        <f>D34</f>
        <v>128526000</v>
      </c>
      <c r="E33" s="40">
        <f>SUM(E34)</f>
        <v>161461307.94999999</v>
      </c>
      <c r="F33" s="19"/>
    </row>
    <row r="34" spans="1:6" s="5" customFormat="1" x14ac:dyDescent="0.2">
      <c r="A34" s="41" t="s">
        <v>3</v>
      </c>
      <c r="B34" s="2" t="s">
        <v>53</v>
      </c>
      <c r="C34" s="42" t="s">
        <v>339</v>
      </c>
      <c r="D34" s="16">
        <f>SUM(D35:D38)</f>
        <v>128526000</v>
      </c>
      <c r="E34" s="16">
        <f>SUM(E35:E38)</f>
        <v>161461307.94999999</v>
      </c>
      <c r="F34" s="19"/>
    </row>
    <row r="35" spans="1:6" ht="25.5" outlineLevel="1" x14ac:dyDescent="0.2">
      <c r="A35" s="41" t="s">
        <v>3</v>
      </c>
      <c r="B35" s="22" t="s">
        <v>173</v>
      </c>
      <c r="C35" s="44" t="s">
        <v>65</v>
      </c>
      <c r="D35" s="16">
        <v>13508173</v>
      </c>
      <c r="E35" s="14">
        <v>42220587.270000003</v>
      </c>
    </row>
    <row r="36" spans="1:6" outlineLevel="1" x14ac:dyDescent="0.2">
      <c r="A36" s="41" t="s">
        <v>3</v>
      </c>
      <c r="B36" s="22" t="s">
        <v>174</v>
      </c>
      <c r="C36" s="44" t="s">
        <v>66</v>
      </c>
      <c r="D36" s="16">
        <v>73337027</v>
      </c>
      <c r="E36" s="14">
        <v>79080448.700000003</v>
      </c>
    </row>
    <row r="37" spans="1:6" outlineLevel="1" x14ac:dyDescent="0.2">
      <c r="A37" s="41" t="s">
        <v>3</v>
      </c>
      <c r="B37" s="22" t="s">
        <v>352</v>
      </c>
      <c r="C37" s="44" t="s">
        <v>67</v>
      </c>
      <c r="D37" s="16">
        <v>41680800</v>
      </c>
      <c r="E37" s="14">
        <v>40156450.039999999</v>
      </c>
    </row>
    <row r="38" spans="1:6" ht="38.25" outlineLevel="1" x14ac:dyDescent="0.2">
      <c r="A38" s="41" t="s">
        <v>3</v>
      </c>
      <c r="B38" s="22" t="s">
        <v>351</v>
      </c>
      <c r="C38" s="44" t="s">
        <v>353</v>
      </c>
      <c r="D38" s="16">
        <v>0</v>
      </c>
      <c r="E38" s="14">
        <v>3821.94</v>
      </c>
    </row>
    <row r="39" spans="1:6" s="5" customFormat="1" x14ac:dyDescent="0.2">
      <c r="A39" s="38" t="s">
        <v>4</v>
      </c>
      <c r="B39" s="23"/>
      <c r="C39" s="39" t="s">
        <v>146</v>
      </c>
      <c r="D39" s="40">
        <f>SUM(D40)</f>
        <v>160000</v>
      </c>
      <c r="E39" s="40">
        <f>SUM(E40)</f>
        <v>259976.84</v>
      </c>
      <c r="F39" s="19"/>
    </row>
    <row r="40" spans="1:6" s="5" customFormat="1" x14ac:dyDescent="0.2">
      <c r="A40" s="41" t="s">
        <v>4</v>
      </c>
      <c r="B40" s="2" t="s">
        <v>176</v>
      </c>
      <c r="C40" s="42" t="s">
        <v>339</v>
      </c>
      <c r="D40" s="16">
        <f>SUM(D41)</f>
        <v>160000</v>
      </c>
      <c r="E40" s="16">
        <f>SUM(E41)</f>
        <v>259976.84</v>
      </c>
      <c r="F40" s="19"/>
    </row>
    <row r="41" spans="1:6" ht="25.5" outlineLevel="1" x14ac:dyDescent="0.2">
      <c r="A41" s="41" t="s">
        <v>4</v>
      </c>
      <c r="B41" s="22" t="s">
        <v>177</v>
      </c>
      <c r="C41" s="44" t="s">
        <v>49</v>
      </c>
      <c r="D41" s="16">
        <v>160000</v>
      </c>
      <c r="E41" s="14">
        <v>259976.84</v>
      </c>
    </row>
    <row r="42" spans="1:6" s="5" customFormat="1" ht="25.5" x14ac:dyDescent="0.2">
      <c r="A42" s="38" t="s">
        <v>5</v>
      </c>
      <c r="B42" s="23"/>
      <c r="C42" s="39" t="s">
        <v>147</v>
      </c>
      <c r="D42" s="40">
        <f>SUM(D43)</f>
        <v>56000</v>
      </c>
      <c r="E42" s="40">
        <f>SUM(E43)</f>
        <v>88000</v>
      </c>
      <c r="F42" s="19"/>
    </row>
    <row r="43" spans="1:6" s="5" customFormat="1" x14ac:dyDescent="0.2">
      <c r="A43" s="41" t="s">
        <v>5</v>
      </c>
      <c r="B43" s="2" t="s">
        <v>53</v>
      </c>
      <c r="C43" s="42" t="s">
        <v>339</v>
      </c>
      <c r="D43" s="16">
        <f>SUM(D44)</f>
        <v>56000</v>
      </c>
      <c r="E43" s="16">
        <f>SUM(E44)</f>
        <v>88000</v>
      </c>
      <c r="F43" s="19"/>
    </row>
    <row r="44" spans="1:6" ht="89.25" outlineLevel="1" x14ac:dyDescent="0.2">
      <c r="A44" s="41" t="s">
        <v>5</v>
      </c>
      <c r="B44" s="22" t="s">
        <v>178</v>
      </c>
      <c r="C44" s="44" t="s">
        <v>354</v>
      </c>
      <c r="D44" s="16">
        <v>56000</v>
      </c>
      <c r="E44" s="14">
        <v>88000</v>
      </c>
    </row>
    <row r="45" spans="1:6" s="5" customFormat="1" x14ac:dyDescent="0.2">
      <c r="A45" s="38" t="s">
        <v>6</v>
      </c>
      <c r="B45" s="23"/>
      <c r="C45" s="39" t="s">
        <v>148</v>
      </c>
      <c r="D45" s="40">
        <f>SUM(D46)</f>
        <v>2344709000</v>
      </c>
      <c r="E45" s="40">
        <f>SUM(E46)</f>
        <v>2376248998.6900001</v>
      </c>
      <c r="F45" s="19"/>
    </row>
    <row r="46" spans="1:6" s="5" customFormat="1" x14ac:dyDescent="0.2">
      <c r="A46" s="41" t="s">
        <v>6</v>
      </c>
      <c r="B46" s="2" t="s">
        <v>176</v>
      </c>
      <c r="C46" s="42" t="s">
        <v>339</v>
      </c>
      <c r="D46" s="16">
        <f>SUM(D47:D52)</f>
        <v>2344709000</v>
      </c>
      <c r="E46" s="16">
        <f>SUM(E47:E52)</f>
        <v>2376248998.6900001</v>
      </c>
      <c r="F46" s="19"/>
    </row>
    <row r="47" spans="1:6" s="5" customFormat="1" ht="135" customHeight="1" x14ac:dyDescent="0.2">
      <c r="A47" s="41" t="s">
        <v>6</v>
      </c>
      <c r="B47" s="22" t="s">
        <v>305</v>
      </c>
      <c r="C47" s="47" t="s">
        <v>355</v>
      </c>
      <c r="D47" s="16">
        <v>577155000</v>
      </c>
      <c r="E47" s="16">
        <v>551810444.22000003</v>
      </c>
      <c r="F47" s="19"/>
    </row>
    <row r="48" spans="1:6" s="5" customFormat="1" ht="170.25" customHeight="1" x14ac:dyDescent="0.2">
      <c r="A48" s="41" t="s">
        <v>6</v>
      </c>
      <c r="B48" s="22" t="s">
        <v>357</v>
      </c>
      <c r="C48" s="47" t="s">
        <v>356</v>
      </c>
      <c r="D48" s="16">
        <v>280554000</v>
      </c>
      <c r="E48" s="16">
        <v>284494465.63999999</v>
      </c>
      <c r="F48" s="19"/>
    </row>
    <row r="49" spans="1:6" ht="89.25" outlineLevel="1" x14ac:dyDescent="0.2">
      <c r="A49" s="41" t="s">
        <v>6</v>
      </c>
      <c r="B49" s="22" t="s">
        <v>359</v>
      </c>
      <c r="C49" s="44" t="s">
        <v>358</v>
      </c>
      <c r="D49" s="16">
        <v>640449000</v>
      </c>
      <c r="E49" s="14">
        <v>700956611.55999994</v>
      </c>
    </row>
    <row r="50" spans="1:6" ht="102" outlineLevel="1" x14ac:dyDescent="0.2">
      <c r="A50" s="41" t="s">
        <v>6</v>
      </c>
      <c r="B50" s="22" t="s">
        <v>361</v>
      </c>
      <c r="C50" s="44" t="s">
        <v>360</v>
      </c>
      <c r="D50" s="16">
        <v>4886000</v>
      </c>
      <c r="E50" s="14">
        <v>5152215.7699999996</v>
      </c>
    </row>
    <row r="51" spans="1:6" ht="102" outlineLevel="1" x14ac:dyDescent="0.2">
      <c r="A51" s="41" t="s">
        <v>6</v>
      </c>
      <c r="B51" s="22" t="s">
        <v>362</v>
      </c>
      <c r="C51" s="44" t="s">
        <v>363</v>
      </c>
      <c r="D51" s="16">
        <v>841665000</v>
      </c>
      <c r="E51" s="14">
        <v>936480416.59000003</v>
      </c>
    </row>
    <row r="52" spans="1:6" ht="89.25" outlineLevel="1" x14ac:dyDescent="0.2">
      <c r="A52" s="41" t="s">
        <v>6</v>
      </c>
      <c r="B52" s="22" t="s">
        <v>365</v>
      </c>
      <c r="C52" s="44" t="s">
        <v>364</v>
      </c>
      <c r="D52" s="16">
        <v>0</v>
      </c>
      <c r="E52" s="14">
        <v>-102645155.09</v>
      </c>
    </row>
    <row r="53" spans="1:6" s="5" customFormat="1" x14ac:dyDescent="0.2">
      <c r="A53" s="38" t="s">
        <v>7</v>
      </c>
      <c r="B53" s="23"/>
      <c r="C53" s="39" t="s">
        <v>149</v>
      </c>
      <c r="D53" s="40">
        <f>SUM(D54)</f>
        <v>3000000</v>
      </c>
      <c r="E53" s="40">
        <f>SUM(E54)</f>
        <v>3009908.43</v>
      </c>
      <c r="F53" s="19"/>
    </row>
    <row r="54" spans="1:6" s="5" customFormat="1" x14ac:dyDescent="0.2">
      <c r="A54" s="41" t="s">
        <v>7</v>
      </c>
      <c r="B54" s="2" t="s">
        <v>53</v>
      </c>
      <c r="C54" s="42" t="s">
        <v>339</v>
      </c>
      <c r="D54" s="16">
        <f>SUM(D55)</f>
        <v>3000000</v>
      </c>
      <c r="E54" s="16">
        <f>SUM(E55)</f>
        <v>3009908.43</v>
      </c>
      <c r="F54" s="19"/>
    </row>
    <row r="55" spans="1:6" ht="25.5" outlineLevel="1" x14ac:dyDescent="0.2">
      <c r="A55" s="41" t="s">
        <v>7</v>
      </c>
      <c r="B55" s="22" t="s">
        <v>179</v>
      </c>
      <c r="C55" s="44" t="s">
        <v>88</v>
      </c>
      <c r="D55" s="16">
        <v>3000000</v>
      </c>
      <c r="E55" s="14">
        <v>3009908.43</v>
      </c>
    </row>
    <row r="56" spans="1:6" s="5" customFormat="1" ht="25.5" x14ac:dyDescent="0.2">
      <c r="A56" s="38" t="s">
        <v>8</v>
      </c>
      <c r="B56" s="23"/>
      <c r="C56" s="48" t="s">
        <v>150</v>
      </c>
      <c r="D56" s="46">
        <f>SUM(D57)</f>
        <v>120000</v>
      </c>
      <c r="E56" s="46">
        <f>SUM(E57)</f>
        <v>49500</v>
      </c>
      <c r="F56" s="19"/>
    </row>
    <row r="57" spans="1:6" s="5" customFormat="1" x14ac:dyDescent="0.2">
      <c r="A57" s="41" t="s">
        <v>8</v>
      </c>
      <c r="B57" s="2" t="s">
        <v>176</v>
      </c>
      <c r="C57" s="42" t="s">
        <v>339</v>
      </c>
      <c r="D57" s="16">
        <f>SUM(D58:D58)</f>
        <v>120000</v>
      </c>
      <c r="E57" s="16">
        <f>SUM(E58:E58)</f>
        <v>49500</v>
      </c>
      <c r="F57" s="19"/>
    </row>
    <row r="58" spans="1:6" ht="38.25" outlineLevel="1" x14ac:dyDescent="0.2">
      <c r="A58" s="41" t="s">
        <v>8</v>
      </c>
      <c r="B58" s="22" t="s">
        <v>180</v>
      </c>
      <c r="C58" s="44" t="s">
        <v>87</v>
      </c>
      <c r="D58" s="16">
        <v>120000</v>
      </c>
      <c r="E58" s="14">
        <v>49500</v>
      </c>
    </row>
    <row r="59" spans="1:6" x14ac:dyDescent="0.2">
      <c r="A59" s="41" t="s">
        <v>9</v>
      </c>
      <c r="B59" s="22"/>
      <c r="C59" s="39" t="s">
        <v>151</v>
      </c>
      <c r="D59" s="40">
        <f>SUM(D60)</f>
        <v>190000</v>
      </c>
      <c r="E59" s="40">
        <f>SUM(E60)</f>
        <v>683249.04</v>
      </c>
    </row>
    <row r="60" spans="1:6" x14ac:dyDescent="0.2">
      <c r="A60" s="41" t="s">
        <v>9</v>
      </c>
      <c r="B60" s="2" t="s">
        <v>176</v>
      </c>
      <c r="C60" s="42" t="s">
        <v>339</v>
      </c>
      <c r="D60" s="16">
        <f>SUM(D61:D62)</f>
        <v>190000</v>
      </c>
      <c r="E60" s="16">
        <f>SUM(E61:E62)</f>
        <v>683249.04</v>
      </c>
    </row>
    <row r="61" spans="1:6" ht="25.5" outlineLevel="1" x14ac:dyDescent="0.2">
      <c r="A61" s="41" t="s">
        <v>9</v>
      </c>
      <c r="B61" s="22" t="s">
        <v>306</v>
      </c>
      <c r="C61" s="44" t="s">
        <v>86</v>
      </c>
      <c r="D61" s="16">
        <v>110000</v>
      </c>
      <c r="E61" s="14">
        <v>114000</v>
      </c>
    </row>
    <row r="62" spans="1:6" ht="63.75" outlineLevel="1" x14ac:dyDescent="0.2">
      <c r="A62" s="41" t="s">
        <v>9</v>
      </c>
      <c r="B62" s="22" t="s">
        <v>181</v>
      </c>
      <c r="C62" s="44" t="s">
        <v>111</v>
      </c>
      <c r="D62" s="16">
        <v>80000</v>
      </c>
      <c r="E62" s="14">
        <v>569249.04</v>
      </c>
    </row>
    <row r="63" spans="1:6" s="5" customFormat="1" ht="38.25" x14ac:dyDescent="0.2">
      <c r="A63" s="38" t="s">
        <v>10</v>
      </c>
      <c r="B63" s="23"/>
      <c r="C63" s="39" t="s">
        <v>152</v>
      </c>
      <c r="D63" s="40">
        <f>SUM(D64)</f>
        <v>74000</v>
      </c>
      <c r="E63" s="40">
        <f>SUM(E64)</f>
        <v>360403.75</v>
      </c>
      <c r="F63" s="19"/>
    </row>
    <row r="64" spans="1:6" s="5" customFormat="1" x14ac:dyDescent="0.2">
      <c r="A64" s="41" t="s">
        <v>10</v>
      </c>
      <c r="B64" s="2" t="s">
        <v>176</v>
      </c>
      <c r="C64" s="42" t="s">
        <v>339</v>
      </c>
      <c r="D64" s="16">
        <f>SUM(D65)</f>
        <v>74000</v>
      </c>
      <c r="E64" s="16">
        <f>SUM(E65)</f>
        <v>360403.75</v>
      </c>
      <c r="F64" s="19"/>
    </row>
    <row r="65" spans="1:6" ht="25.5" outlineLevel="1" x14ac:dyDescent="0.2">
      <c r="A65" s="41" t="s">
        <v>10</v>
      </c>
      <c r="B65" s="22" t="s">
        <v>175</v>
      </c>
      <c r="C65" s="44" t="s">
        <v>49</v>
      </c>
      <c r="D65" s="16">
        <v>74000</v>
      </c>
      <c r="E65" s="14">
        <v>360403.75</v>
      </c>
    </row>
    <row r="66" spans="1:6" x14ac:dyDescent="0.2">
      <c r="A66" s="38" t="s">
        <v>11</v>
      </c>
      <c r="B66" s="23"/>
      <c r="C66" s="39" t="s">
        <v>153</v>
      </c>
      <c r="D66" s="40">
        <f>SUM(D67)</f>
        <v>64003859875</v>
      </c>
      <c r="E66" s="40">
        <f>SUM(E67)</f>
        <v>65308730977.090004</v>
      </c>
    </row>
    <row r="67" spans="1:6" x14ac:dyDescent="0.2">
      <c r="A67" s="41" t="s">
        <v>11</v>
      </c>
      <c r="B67" s="2" t="s">
        <v>176</v>
      </c>
      <c r="C67" s="42" t="s">
        <v>339</v>
      </c>
      <c r="D67" s="16">
        <f>SUM(D68:D99)</f>
        <v>64003859875</v>
      </c>
      <c r="E67" s="16">
        <f>SUM(E68:E99)</f>
        <v>65308730977.090004</v>
      </c>
    </row>
    <row r="68" spans="1:6" ht="38.25" outlineLevel="1" x14ac:dyDescent="0.2">
      <c r="A68" s="41" t="s">
        <v>11</v>
      </c>
      <c r="B68" s="22" t="s">
        <v>182</v>
      </c>
      <c r="C68" s="44" t="s">
        <v>68</v>
      </c>
      <c r="D68" s="16">
        <v>13958286405</v>
      </c>
      <c r="E68" s="14">
        <v>13835761844.200001</v>
      </c>
    </row>
    <row r="69" spans="1:6" ht="38.25" outlineLevel="1" x14ac:dyDescent="0.2">
      <c r="A69" s="41" t="s">
        <v>11</v>
      </c>
      <c r="B69" s="22" t="s">
        <v>183</v>
      </c>
      <c r="C69" s="44" t="s">
        <v>69</v>
      </c>
      <c r="D69" s="16">
        <v>17634638000</v>
      </c>
      <c r="E69" s="14">
        <v>19706479259.610001</v>
      </c>
    </row>
    <row r="70" spans="1:6" ht="63.75" outlineLevel="1" x14ac:dyDescent="0.2">
      <c r="A70" s="41" t="s">
        <v>11</v>
      </c>
      <c r="B70" s="22" t="s">
        <v>184</v>
      </c>
      <c r="C70" s="44" t="s">
        <v>70</v>
      </c>
      <c r="D70" s="16">
        <v>24233606000</v>
      </c>
      <c r="E70" s="14">
        <v>23643377699.91</v>
      </c>
    </row>
    <row r="71" spans="1:6" ht="89.25" outlineLevel="1" x14ac:dyDescent="0.2">
      <c r="A71" s="41" t="s">
        <v>11</v>
      </c>
      <c r="B71" s="22" t="s">
        <v>185</v>
      </c>
      <c r="C71" s="44" t="s">
        <v>71</v>
      </c>
      <c r="D71" s="16">
        <v>60000000</v>
      </c>
      <c r="E71" s="14">
        <v>49440543.25</v>
      </c>
    </row>
    <row r="72" spans="1:6" ht="38.25" outlineLevel="1" x14ac:dyDescent="0.2">
      <c r="A72" s="41" t="s">
        <v>11</v>
      </c>
      <c r="B72" s="22" t="s">
        <v>186</v>
      </c>
      <c r="C72" s="44" t="s">
        <v>72</v>
      </c>
      <c r="D72" s="16">
        <v>150000000</v>
      </c>
      <c r="E72" s="14">
        <v>128690476.03</v>
      </c>
    </row>
    <row r="73" spans="1:6" ht="89.25" outlineLevel="1" x14ac:dyDescent="0.2">
      <c r="A73" s="41" t="s">
        <v>11</v>
      </c>
      <c r="B73" s="22" t="s">
        <v>187</v>
      </c>
      <c r="C73" s="44" t="s">
        <v>256</v>
      </c>
      <c r="D73" s="16">
        <v>97500000</v>
      </c>
      <c r="E73" s="14">
        <v>143025469.63</v>
      </c>
    </row>
    <row r="74" spans="1:6" ht="51" outlineLevel="1" x14ac:dyDescent="0.2">
      <c r="A74" s="41" t="s">
        <v>11</v>
      </c>
      <c r="B74" s="22" t="s">
        <v>367</v>
      </c>
      <c r="C74" s="44" t="s">
        <v>366</v>
      </c>
      <c r="D74" s="16">
        <v>0</v>
      </c>
      <c r="E74" s="14">
        <v>-236269.11</v>
      </c>
    </row>
    <row r="75" spans="1:6" ht="25.5" outlineLevel="1" x14ac:dyDescent="0.2">
      <c r="A75" s="41" t="s">
        <v>11</v>
      </c>
      <c r="B75" s="22" t="s">
        <v>188</v>
      </c>
      <c r="C75" s="44" t="s">
        <v>73</v>
      </c>
      <c r="D75" s="16">
        <v>15000000</v>
      </c>
      <c r="E75" s="14">
        <v>15277946.609999999</v>
      </c>
    </row>
    <row r="76" spans="1:6" ht="38.25" outlineLevel="1" x14ac:dyDescent="0.2">
      <c r="A76" s="41" t="s">
        <v>11</v>
      </c>
      <c r="B76" s="22" t="s">
        <v>189</v>
      </c>
      <c r="C76" s="44" t="s">
        <v>64</v>
      </c>
      <c r="D76" s="16">
        <v>0</v>
      </c>
      <c r="E76" s="14">
        <v>-229436129</v>
      </c>
    </row>
    <row r="77" spans="1:6" ht="25.5" outlineLevel="1" x14ac:dyDescent="0.2">
      <c r="A77" s="41" t="s">
        <v>11</v>
      </c>
      <c r="B77" s="22" t="s">
        <v>190</v>
      </c>
      <c r="C77" s="44" t="s">
        <v>74</v>
      </c>
      <c r="D77" s="16">
        <v>5627410800</v>
      </c>
      <c r="E77" s="14">
        <v>5683726342.8199997</v>
      </c>
      <c r="F77" s="3"/>
    </row>
    <row r="78" spans="1:6" ht="25.5" outlineLevel="1" x14ac:dyDescent="0.2">
      <c r="A78" s="41" t="s">
        <v>11</v>
      </c>
      <c r="B78" s="22" t="s">
        <v>368</v>
      </c>
      <c r="C78" s="44" t="s">
        <v>369</v>
      </c>
      <c r="D78" s="16">
        <v>0</v>
      </c>
      <c r="E78" s="14">
        <v>37465</v>
      </c>
      <c r="F78" s="3"/>
    </row>
    <row r="79" spans="1:6" outlineLevel="1" x14ac:dyDescent="0.2">
      <c r="A79" s="41" t="s">
        <v>11</v>
      </c>
      <c r="B79" s="22" t="s">
        <v>191</v>
      </c>
      <c r="C79" s="44" t="s">
        <v>75</v>
      </c>
      <c r="D79" s="16">
        <v>96257000</v>
      </c>
      <c r="E79" s="14">
        <v>102599312.40000001</v>
      </c>
      <c r="F79" s="3"/>
    </row>
    <row r="80" spans="1:6" outlineLevel="1" x14ac:dyDescent="0.2">
      <c r="A80" s="41" t="s">
        <v>11</v>
      </c>
      <c r="B80" s="22" t="s">
        <v>192</v>
      </c>
      <c r="C80" s="44" t="s">
        <v>76</v>
      </c>
      <c r="D80" s="16">
        <v>461638000</v>
      </c>
      <c r="E80" s="14">
        <v>497706069.58999997</v>
      </c>
      <c r="F80" s="3"/>
    </row>
    <row r="81" spans="1:7" outlineLevel="1" x14ac:dyDescent="0.2">
      <c r="A81" s="41" t="s">
        <v>11</v>
      </c>
      <c r="B81" s="22" t="s">
        <v>193</v>
      </c>
      <c r="C81" s="44" t="s">
        <v>77</v>
      </c>
      <c r="D81" s="16">
        <v>4704000</v>
      </c>
      <c r="E81" s="14">
        <v>4596614.6399999997</v>
      </c>
    </row>
    <row r="82" spans="1:7" outlineLevel="1" x14ac:dyDescent="0.2">
      <c r="A82" s="41" t="s">
        <v>11</v>
      </c>
      <c r="B82" s="22" t="s">
        <v>194</v>
      </c>
      <c r="C82" s="44" t="s">
        <v>78</v>
      </c>
      <c r="D82" s="16">
        <v>19860000</v>
      </c>
      <c r="E82" s="14">
        <v>26801554.039999999</v>
      </c>
    </row>
    <row r="83" spans="1:7" ht="25.5" outlineLevel="1" x14ac:dyDescent="0.2">
      <c r="A83" s="41" t="s">
        <v>11</v>
      </c>
      <c r="B83" s="22" t="s">
        <v>195</v>
      </c>
      <c r="C83" s="44" t="s">
        <v>79</v>
      </c>
      <c r="D83" s="16">
        <v>1424800000</v>
      </c>
      <c r="E83" s="14">
        <v>1444658172.6700001</v>
      </c>
    </row>
    <row r="84" spans="1:7" outlineLevel="1" x14ac:dyDescent="0.2">
      <c r="A84" s="41" t="s">
        <v>11</v>
      </c>
      <c r="B84" s="22" t="s">
        <v>196</v>
      </c>
      <c r="C84" s="44" t="s">
        <v>80</v>
      </c>
      <c r="D84" s="16">
        <v>1099170</v>
      </c>
      <c r="E84" s="14">
        <v>1466496</v>
      </c>
    </row>
    <row r="85" spans="1:7" ht="25.5" outlineLevel="1" x14ac:dyDescent="0.2">
      <c r="A85" s="41" t="s">
        <v>11</v>
      </c>
      <c r="B85" s="22" t="s">
        <v>197</v>
      </c>
      <c r="C85" s="44" t="s">
        <v>81</v>
      </c>
      <c r="D85" s="16">
        <v>218000000</v>
      </c>
      <c r="E85" s="14">
        <v>253565534.56999999</v>
      </c>
    </row>
    <row r="86" spans="1:7" ht="25.5" outlineLevel="1" x14ac:dyDescent="0.2">
      <c r="A86" s="41" t="s">
        <v>11</v>
      </c>
      <c r="B86" s="22" t="s">
        <v>198</v>
      </c>
      <c r="C86" s="44" t="s">
        <v>82</v>
      </c>
      <c r="D86" s="16">
        <v>375000</v>
      </c>
      <c r="E86" s="14">
        <v>330132.92</v>
      </c>
    </row>
    <row r="87" spans="1:7" ht="38.25" outlineLevel="1" x14ac:dyDescent="0.2">
      <c r="A87" s="41" t="s">
        <v>11</v>
      </c>
      <c r="B87" s="22" t="s">
        <v>307</v>
      </c>
      <c r="C87" s="44" t="s">
        <v>315</v>
      </c>
      <c r="D87" s="16">
        <v>150</v>
      </c>
      <c r="E87" s="14">
        <v>300</v>
      </c>
    </row>
    <row r="88" spans="1:7" ht="76.5" outlineLevel="1" x14ac:dyDescent="0.2">
      <c r="A88" s="41" t="s">
        <v>11</v>
      </c>
      <c r="B88" s="22" t="s">
        <v>199</v>
      </c>
      <c r="C88" s="44" t="s">
        <v>83</v>
      </c>
      <c r="D88" s="16">
        <v>343000</v>
      </c>
      <c r="E88" s="14">
        <v>469377.55</v>
      </c>
    </row>
    <row r="89" spans="1:7" ht="25.5" outlineLevel="1" x14ac:dyDescent="0.2">
      <c r="A89" s="41" t="s">
        <v>11</v>
      </c>
      <c r="B89" s="22" t="s">
        <v>370</v>
      </c>
      <c r="C89" s="44" t="s">
        <v>371</v>
      </c>
      <c r="D89" s="16">
        <v>35000</v>
      </c>
      <c r="E89" s="14">
        <v>52900</v>
      </c>
    </row>
    <row r="90" spans="1:7" ht="25.5" outlineLevel="1" x14ac:dyDescent="0.2">
      <c r="A90" s="41" t="s">
        <v>11</v>
      </c>
      <c r="B90" s="22" t="s">
        <v>372</v>
      </c>
      <c r="C90" s="44" t="s">
        <v>373</v>
      </c>
      <c r="D90" s="16">
        <v>0</v>
      </c>
      <c r="E90" s="14">
        <v>479.33</v>
      </c>
    </row>
    <row r="91" spans="1:7" outlineLevel="1" x14ac:dyDescent="0.2">
      <c r="A91" s="41" t="s">
        <v>11</v>
      </c>
      <c r="B91" s="22" t="s">
        <v>279</v>
      </c>
      <c r="C91" s="44" t="s">
        <v>278</v>
      </c>
      <c r="D91" s="16">
        <v>0</v>
      </c>
      <c r="E91" s="14">
        <v>1727.51</v>
      </c>
      <c r="G91" s="18"/>
    </row>
    <row r="92" spans="1:7" outlineLevel="1" x14ac:dyDescent="0.2">
      <c r="A92" s="41" t="s">
        <v>11</v>
      </c>
      <c r="B92" s="22" t="s">
        <v>200</v>
      </c>
      <c r="C92" s="44" t="s">
        <v>84</v>
      </c>
      <c r="D92" s="16">
        <v>0</v>
      </c>
      <c r="E92" s="14">
        <v>57.82</v>
      </c>
      <c r="G92" s="18"/>
    </row>
    <row r="93" spans="1:7" ht="38.25" outlineLevel="1" x14ac:dyDescent="0.2">
      <c r="A93" s="41" t="s">
        <v>11</v>
      </c>
      <c r="B93" s="22" t="s">
        <v>316</v>
      </c>
      <c r="C93" s="44" t="s">
        <v>63</v>
      </c>
      <c r="D93" s="16">
        <v>0</v>
      </c>
      <c r="E93" s="14">
        <v>44057.61</v>
      </c>
    </row>
    <row r="94" spans="1:7" ht="38.25" outlineLevel="1" x14ac:dyDescent="0.2">
      <c r="A94" s="41" t="s">
        <v>11</v>
      </c>
      <c r="B94" s="22" t="s">
        <v>375</v>
      </c>
      <c r="C94" s="44" t="s">
        <v>374</v>
      </c>
      <c r="D94" s="16">
        <v>0</v>
      </c>
      <c r="E94" s="14">
        <v>64.180000000000007</v>
      </c>
    </row>
    <row r="95" spans="1:7" ht="25.5" outlineLevel="1" x14ac:dyDescent="0.2">
      <c r="A95" s="41" t="s">
        <v>11</v>
      </c>
      <c r="B95" s="22" t="s">
        <v>201</v>
      </c>
      <c r="C95" s="44" t="s">
        <v>85</v>
      </c>
      <c r="D95" s="16">
        <v>293040</v>
      </c>
      <c r="E95" s="14">
        <v>218230.5</v>
      </c>
    </row>
    <row r="96" spans="1:7" ht="38.25" outlineLevel="1" x14ac:dyDescent="0.2">
      <c r="A96" s="41" t="s">
        <v>11</v>
      </c>
      <c r="B96" s="22" t="s">
        <v>335</v>
      </c>
      <c r="C96" s="44" t="s">
        <v>296</v>
      </c>
      <c r="D96" s="16">
        <v>14000</v>
      </c>
      <c r="E96" s="14">
        <v>16260.23</v>
      </c>
    </row>
    <row r="97" spans="1:6" ht="25.5" outlineLevel="1" x14ac:dyDescent="0.2">
      <c r="A97" s="41" t="s">
        <v>11</v>
      </c>
      <c r="B97" s="22" t="s">
        <v>281</v>
      </c>
      <c r="C97" s="44" t="s">
        <v>280</v>
      </c>
      <c r="D97" s="16">
        <v>100</v>
      </c>
      <c r="E97" s="14">
        <v>100</v>
      </c>
    </row>
    <row r="98" spans="1:6" ht="38.25" outlineLevel="1" x14ac:dyDescent="0.2">
      <c r="A98" s="41" t="s">
        <v>11</v>
      </c>
      <c r="B98" s="22" t="s">
        <v>334</v>
      </c>
      <c r="C98" s="44" t="s">
        <v>376</v>
      </c>
      <c r="D98" s="16">
        <v>210</v>
      </c>
      <c r="E98" s="14">
        <v>1510</v>
      </c>
    </row>
    <row r="99" spans="1:6" ht="38.25" outlineLevel="1" x14ac:dyDescent="0.2">
      <c r="A99" s="41" t="s">
        <v>11</v>
      </c>
      <c r="B99" s="22" t="s">
        <v>180</v>
      </c>
      <c r="C99" s="44" t="s">
        <v>87</v>
      </c>
      <c r="D99" s="16">
        <v>0</v>
      </c>
      <c r="E99" s="14">
        <v>57376.58</v>
      </c>
      <c r="F99" s="3"/>
    </row>
    <row r="100" spans="1:6" x14ac:dyDescent="0.2">
      <c r="A100" s="38" t="s">
        <v>12</v>
      </c>
      <c r="B100" s="23"/>
      <c r="C100" s="39" t="s">
        <v>154</v>
      </c>
      <c r="D100" s="40">
        <f>SUM(D101)</f>
        <v>450000</v>
      </c>
      <c r="E100" s="40">
        <f>SUM(E101)</f>
        <v>441601.52</v>
      </c>
      <c r="F100" s="3"/>
    </row>
    <row r="101" spans="1:6" x14ac:dyDescent="0.2">
      <c r="A101" s="41" t="s">
        <v>12</v>
      </c>
      <c r="B101" s="2" t="s">
        <v>176</v>
      </c>
      <c r="C101" s="42" t="s">
        <v>339</v>
      </c>
      <c r="D101" s="16">
        <f>SUM(D102)</f>
        <v>450000</v>
      </c>
      <c r="E101" s="16">
        <f>SUM(E102)</f>
        <v>441601.52</v>
      </c>
      <c r="F101" s="3"/>
    </row>
    <row r="102" spans="1:6" ht="25.5" outlineLevel="1" x14ac:dyDescent="0.2">
      <c r="A102" s="41" t="s">
        <v>12</v>
      </c>
      <c r="B102" s="22" t="s">
        <v>202</v>
      </c>
      <c r="C102" s="44" t="s">
        <v>88</v>
      </c>
      <c r="D102" s="16">
        <v>450000</v>
      </c>
      <c r="E102" s="14">
        <v>441601.52</v>
      </c>
      <c r="F102" s="3"/>
    </row>
    <row r="103" spans="1:6" x14ac:dyDescent="0.2">
      <c r="A103" s="38" t="s">
        <v>13</v>
      </c>
      <c r="B103" s="23"/>
      <c r="C103" s="39" t="s">
        <v>155</v>
      </c>
      <c r="D103" s="40">
        <f>SUM(D104)</f>
        <v>267554940</v>
      </c>
      <c r="E103" s="40">
        <f>SUM(E104)</f>
        <v>300837073.81</v>
      </c>
      <c r="F103" s="3"/>
    </row>
    <row r="104" spans="1:6" x14ac:dyDescent="0.2">
      <c r="A104" s="41" t="s">
        <v>13</v>
      </c>
      <c r="B104" s="2" t="s">
        <v>176</v>
      </c>
      <c r="C104" s="42" t="s">
        <v>339</v>
      </c>
      <c r="D104" s="16">
        <f>SUM(D105:D111)</f>
        <v>267554940</v>
      </c>
      <c r="E104" s="16">
        <f>SUM(E105:E111)</f>
        <v>300837073.81</v>
      </c>
    </row>
    <row r="105" spans="1:6" ht="63.75" outlineLevel="1" x14ac:dyDescent="0.2">
      <c r="A105" s="41" t="s">
        <v>13</v>
      </c>
      <c r="B105" s="22" t="s">
        <v>203</v>
      </c>
      <c r="C105" s="44" t="s">
        <v>144</v>
      </c>
      <c r="D105" s="16">
        <v>7727250</v>
      </c>
      <c r="E105" s="14">
        <v>7955115</v>
      </c>
      <c r="F105" s="3"/>
    </row>
    <row r="106" spans="1:6" ht="25.5" outlineLevel="1" x14ac:dyDescent="0.2">
      <c r="A106" s="41" t="s">
        <v>13</v>
      </c>
      <c r="B106" s="22" t="s">
        <v>204</v>
      </c>
      <c r="C106" s="44" t="s">
        <v>143</v>
      </c>
      <c r="D106" s="16">
        <v>5205000</v>
      </c>
      <c r="E106" s="14">
        <v>5187560</v>
      </c>
      <c r="F106" s="3"/>
    </row>
    <row r="107" spans="1:6" ht="76.5" outlineLevel="1" x14ac:dyDescent="0.2">
      <c r="A107" s="41" t="s">
        <v>13</v>
      </c>
      <c r="B107" s="22" t="s">
        <v>269</v>
      </c>
      <c r="C107" s="44" t="s">
        <v>282</v>
      </c>
      <c r="D107" s="16">
        <v>5500000</v>
      </c>
      <c r="E107" s="14">
        <v>6027750.5</v>
      </c>
      <c r="F107" s="3"/>
    </row>
    <row r="108" spans="1:6" ht="25.5" outlineLevel="1" x14ac:dyDescent="0.2">
      <c r="A108" s="41" t="s">
        <v>13</v>
      </c>
      <c r="B108" s="22" t="s">
        <v>377</v>
      </c>
      <c r="C108" s="44" t="s">
        <v>86</v>
      </c>
      <c r="D108" s="16">
        <v>600</v>
      </c>
      <c r="E108" s="14">
        <v>6000</v>
      </c>
      <c r="F108" s="3"/>
    </row>
    <row r="109" spans="1:6" ht="51" outlineLevel="1" x14ac:dyDescent="0.2">
      <c r="A109" s="41" t="s">
        <v>13</v>
      </c>
      <c r="B109" s="22" t="s">
        <v>205</v>
      </c>
      <c r="C109" s="44" t="s">
        <v>340</v>
      </c>
      <c r="D109" s="16">
        <v>1287000</v>
      </c>
      <c r="E109" s="14">
        <v>1155000</v>
      </c>
      <c r="F109" s="3"/>
    </row>
    <row r="110" spans="1:6" ht="25.5" outlineLevel="1" x14ac:dyDescent="0.2">
      <c r="A110" s="41" t="s">
        <v>13</v>
      </c>
      <c r="B110" s="22" t="s">
        <v>202</v>
      </c>
      <c r="C110" s="44" t="s">
        <v>88</v>
      </c>
      <c r="D110" s="16">
        <v>247833590</v>
      </c>
      <c r="E110" s="14">
        <v>280505648.31</v>
      </c>
      <c r="F110" s="3"/>
    </row>
    <row r="111" spans="1:6" ht="38.25" outlineLevel="1" x14ac:dyDescent="0.2">
      <c r="A111" s="41" t="s">
        <v>13</v>
      </c>
      <c r="B111" s="22" t="s">
        <v>180</v>
      </c>
      <c r="C111" s="44" t="s">
        <v>87</v>
      </c>
      <c r="D111" s="16">
        <v>1500</v>
      </c>
      <c r="E111" s="14">
        <v>0</v>
      </c>
      <c r="F111" s="3"/>
    </row>
    <row r="112" spans="1:6" x14ac:dyDescent="0.2">
      <c r="A112" s="38" t="s">
        <v>14</v>
      </c>
      <c r="B112" s="23"/>
      <c r="C112" s="39" t="s">
        <v>156</v>
      </c>
      <c r="D112" s="49">
        <f>SUM(D113)</f>
        <v>134700</v>
      </c>
      <c r="E112" s="49">
        <f>SUM(E113)</f>
        <v>144700</v>
      </c>
      <c r="F112" s="3"/>
    </row>
    <row r="113" spans="1:6" x14ac:dyDescent="0.2">
      <c r="A113" s="41" t="s">
        <v>14</v>
      </c>
      <c r="B113" s="2" t="s">
        <v>176</v>
      </c>
      <c r="C113" s="42" t="s">
        <v>339</v>
      </c>
      <c r="D113" s="16">
        <f>SUM(D114:D115)</f>
        <v>134700</v>
      </c>
      <c r="E113" s="16">
        <f>SUM(E114:E115)</f>
        <v>144700</v>
      </c>
      <c r="F113" s="3"/>
    </row>
    <row r="114" spans="1:6" ht="63.75" outlineLevel="1" x14ac:dyDescent="0.2">
      <c r="A114" s="41" t="s">
        <v>14</v>
      </c>
      <c r="B114" s="22" t="s">
        <v>206</v>
      </c>
      <c r="C114" s="44" t="s">
        <v>142</v>
      </c>
      <c r="D114" s="16">
        <v>130000</v>
      </c>
      <c r="E114" s="14">
        <v>137700</v>
      </c>
      <c r="F114" s="3"/>
    </row>
    <row r="115" spans="1:6" ht="51" outlineLevel="1" x14ac:dyDescent="0.2">
      <c r="A115" s="41" t="s">
        <v>14</v>
      </c>
      <c r="B115" s="22" t="s">
        <v>207</v>
      </c>
      <c r="C115" s="44" t="s">
        <v>257</v>
      </c>
      <c r="D115" s="16">
        <v>4700</v>
      </c>
      <c r="E115" s="14">
        <v>7000</v>
      </c>
      <c r="F115" s="3"/>
    </row>
    <row r="116" spans="1:6" s="5" customFormat="1" ht="25.5" x14ac:dyDescent="0.2">
      <c r="A116" s="38" t="s">
        <v>15</v>
      </c>
      <c r="B116" s="23"/>
      <c r="C116" s="39" t="s">
        <v>157</v>
      </c>
      <c r="D116" s="40">
        <f>SUM(D117)</f>
        <v>70270000</v>
      </c>
      <c r="E116" s="40">
        <f>SUM(E117)</f>
        <v>50930743.149999999</v>
      </c>
      <c r="F116" s="19"/>
    </row>
    <row r="117" spans="1:6" s="5" customFormat="1" x14ac:dyDescent="0.2">
      <c r="A117" s="41" t="s">
        <v>15</v>
      </c>
      <c r="B117" s="2" t="s">
        <v>176</v>
      </c>
      <c r="C117" s="42" t="s">
        <v>339</v>
      </c>
      <c r="D117" s="16">
        <f>SUM(D118:D119)</f>
        <v>70270000</v>
      </c>
      <c r="E117" s="16">
        <f>SUM(E118:E119)</f>
        <v>50930743.149999999</v>
      </c>
      <c r="F117" s="19"/>
    </row>
    <row r="118" spans="1:6" ht="38.25" outlineLevel="1" x14ac:dyDescent="0.2">
      <c r="A118" s="41" t="s">
        <v>15</v>
      </c>
      <c r="B118" s="22" t="s">
        <v>208</v>
      </c>
      <c r="C118" s="44" t="s">
        <v>141</v>
      </c>
      <c r="D118" s="16">
        <v>70000000</v>
      </c>
      <c r="E118" s="14">
        <v>50672503.149999999</v>
      </c>
    </row>
    <row r="119" spans="1:6" ht="25.5" outlineLevel="1" x14ac:dyDescent="0.2">
      <c r="A119" s="41" t="s">
        <v>15</v>
      </c>
      <c r="B119" s="22" t="s">
        <v>336</v>
      </c>
      <c r="C119" s="44" t="s">
        <v>297</v>
      </c>
      <c r="D119" s="16">
        <v>270000</v>
      </c>
      <c r="E119" s="14">
        <v>258240</v>
      </c>
    </row>
    <row r="120" spans="1:6" ht="14.25" customHeight="1" outlineLevel="1" x14ac:dyDescent="0.2">
      <c r="A120" s="38" t="s">
        <v>378</v>
      </c>
      <c r="B120" s="22"/>
      <c r="C120" s="48" t="s">
        <v>583</v>
      </c>
      <c r="D120" s="46">
        <f>SUM(D121)</f>
        <v>47000</v>
      </c>
      <c r="E120" s="46">
        <f>SUM(E121)</f>
        <v>92000</v>
      </c>
    </row>
    <row r="121" spans="1:6" outlineLevel="1" x14ac:dyDescent="0.2">
      <c r="A121" s="41" t="s">
        <v>378</v>
      </c>
      <c r="B121" s="2" t="s">
        <v>176</v>
      </c>
      <c r="C121" s="42" t="s">
        <v>339</v>
      </c>
      <c r="D121" s="16">
        <f>SUM(D122)</f>
        <v>47000</v>
      </c>
      <c r="E121" s="16">
        <f>SUM(E122)</f>
        <v>92000</v>
      </c>
    </row>
    <row r="122" spans="1:6" ht="38.25" outlineLevel="1" x14ac:dyDescent="0.2">
      <c r="A122" s="41" t="s">
        <v>378</v>
      </c>
      <c r="B122" s="22" t="s">
        <v>180</v>
      </c>
      <c r="C122" s="44" t="s">
        <v>87</v>
      </c>
      <c r="D122" s="16">
        <v>47000</v>
      </c>
      <c r="E122" s="14">
        <v>92000</v>
      </c>
    </row>
    <row r="123" spans="1:6" x14ac:dyDescent="0.2">
      <c r="A123" s="38" t="s">
        <v>16</v>
      </c>
      <c r="B123" s="23"/>
      <c r="C123" s="39" t="s">
        <v>158</v>
      </c>
      <c r="D123" s="40">
        <f>SUM(D124)</f>
        <v>58280</v>
      </c>
      <c r="E123" s="40">
        <f>SUM(E124)</f>
        <v>83406.52</v>
      </c>
    </row>
    <row r="124" spans="1:6" x14ac:dyDescent="0.2">
      <c r="A124" s="41" t="s">
        <v>16</v>
      </c>
      <c r="B124" s="2" t="s">
        <v>176</v>
      </c>
      <c r="C124" s="42" t="s">
        <v>339</v>
      </c>
      <c r="D124" s="16">
        <f>SUM(D125)</f>
        <v>58280</v>
      </c>
      <c r="E124" s="16">
        <f>SUM(E125)</f>
        <v>83406.52</v>
      </c>
    </row>
    <row r="125" spans="1:6" ht="38.25" outlineLevel="1" x14ac:dyDescent="0.2">
      <c r="A125" s="41" t="s">
        <v>16</v>
      </c>
      <c r="B125" s="22" t="s">
        <v>180</v>
      </c>
      <c r="C125" s="44" t="s">
        <v>87</v>
      </c>
      <c r="D125" s="16">
        <v>58280</v>
      </c>
      <c r="E125" s="14">
        <v>83406.52</v>
      </c>
    </row>
    <row r="126" spans="1:6" s="5" customFormat="1" x14ac:dyDescent="0.2">
      <c r="A126" s="38" t="s">
        <v>17</v>
      </c>
      <c r="B126" s="23"/>
      <c r="C126" s="39" t="s">
        <v>159</v>
      </c>
      <c r="D126" s="40">
        <f>SUM(D127)</f>
        <v>5000</v>
      </c>
      <c r="E126" s="40">
        <f>SUM(E127)</f>
        <v>21599.83</v>
      </c>
      <c r="F126" s="19"/>
    </row>
    <row r="127" spans="1:6" s="5" customFormat="1" x14ac:dyDescent="0.2">
      <c r="A127" s="41" t="s">
        <v>17</v>
      </c>
      <c r="B127" s="2" t="s">
        <v>176</v>
      </c>
      <c r="C127" s="42" t="s">
        <v>339</v>
      </c>
      <c r="D127" s="16">
        <f>SUM(D128)</f>
        <v>5000</v>
      </c>
      <c r="E127" s="16">
        <f>SUM(E128)</f>
        <v>21599.83</v>
      </c>
      <c r="F127" s="19"/>
    </row>
    <row r="128" spans="1:6" ht="38.25" outlineLevel="1" x14ac:dyDescent="0.2">
      <c r="A128" s="41" t="s">
        <v>17</v>
      </c>
      <c r="B128" s="22" t="s">
        <v>180</v>
      </c>
      <c r="C128" s="44" t="s">
        <v>87</v>
      </c>
      <c r="D128" s="16">
        <v>5000</v>
      </c>
      <c r="E128" s="14">
        <v>21599.83</v>
      </c>
    </row>
    <row r="129" spans="1:6" s="5" customFormat="1" x14ac:dyDescent="0.2">
      <c r="A129" s="38" t="s">
        <v>18</v>
      </c>
      <c r="B129" s="23"/>
      <c r="C129" s="39" t="s">
        <v>160</v>
      </c>
      <c r="D129" s="40">
        <f>SUM(D130)</f>
        <v>238700</v>
      </c>
      <c r="E129" s="40">
        <f>SUM(E130)</f>
        <v>272922.46999999997</v>
      </c>
      <c r="F129" s="19"/>
    </row>
    <row r="130" spans="1:6" s="5" customFormat="1" x14ac:dyDescent="0.2">
      <c r="A130" s="41" t="s">
        <v>18</v>
      </c>
      <c r="B130" s="2" t="s">
        <v>176</v>
      </c>
      <c r="C130" s="42" t="s">
        <v>339</v>
      </c>
      <c r="D130" s="16">
        <f>SUM(D131:D132)</f>
        <v>238700</v>
      </c>
      <c r="E130" s="16">
        <f>SUM(E131:E132)</f>
        <v>272922.46999999997</v>
      </c>
      <c r="F130" s="19"/>
    </row>
    <row r="131" spans="1:6" ht="25.5" outlineLevel="1" x14ac:dyDescent="0.2">
      <c r="A131" s="41" t="s">
        <v>18</v>
      </c>
      <c r="B131" s="22" t="s">
        <v>209</v>
      </c>
      <c r="C131" s="44" t="s">
        <v>58</v>
      </c>
      <c r="D131" s="16">
        <v>228300</v>
      </c>
      <c r="E131" s="14">
        <v>228470.3</v>
      </c>
    </row>
    <row r="132" spans="1:6" ht="38.25" outlineLevel="1" x14ac:dyDescent="0.2">
      <c r="A132" s="41" t="s">
        <v>18</v>
      </c>
      <c r="B132" s="22" t="s">
        <v>180</v>
      </c>
      <c r="C132" s="44" t="s">
        <v>87</v>
      </c>
      <c r="D132" s="16">
        <v>10400</v>
      </c>
      <c r="E132" s="14">
        <v>44452.17</v>
      </c>
    </row>
    <row r="133" spans="1:6" s="5" customFormat="1" x14ac:dyDescent="0.2">
      <c r="A133" s="38" t="s">
        <v>19</v>
      </c>
      <c r="B133" s="23"/>
      <c r="C133" s="39" t="s">
        <v>161</v>
      </c>
      <c r="D133" s="40">
        <f>D134+D136</f>
        <v>25000</v>
      </c>
      <c r="E133" s="40">
        <f>E134+E136</f>
        <v>48612</v>
      </c>
      <c r="F133" s="19"/>
    </row>
    <row r="134" spans="1:6" s="5" customFormat="1" x14ac:dyDescent="0.2">
      <c r="A134" s="41" t="s">
        <v>19</v>
      </c>
      <c r="B134" s="2" t="s">
        <v>176</v>
      </c>
      <c r="C134" s="42" t="s">
        <v>339</v>
      </c>
      <c r="D134" s="16">
        <f>SUM(D135)</f>
        <v>0</v>
      </c>
      <c r="E134" s="16">
        <f>SUM(E135)</f>
        <v>23612</v>
      </c>
      <c r="F134" s="19"/>
    </row>
    <row r="135" spans="1:6" s="5" customFormat="1" ht="25.5" x14ac:dyDescent="0.2">
      <c r="A135" s="41" t="s">
        <v>19</v>
      </c>
      <c r="B135" s="22" t="s">
        <v>209</v>
      </c>
      <c r="C135" s="44" t="s">
        <v>58</v>
      </c>
      <c r="D135" s="16">
        <v>0</v>
      </c>
      <c r="E135" s="16">
        <v>23612</v>
      </c>
      <c r="F135" s="19"/>
    </row>
    <row r="136" spans="1:6" s="5" customFormat="1" x14ac:dyDescent="0.2">
      <c r="A136" s="41" t="s">
        <v>19</v>
      </c>
      <c r="B136" s="2" t="s">
        <v>210</v>
      </c>
      <c r="C136" s="42" t="s">
        <v>54</v>
      </c>
      <c r="D136" s="16">
        <f>SUM(D137)</f>
        <v>25000</v>
      </c>
      <c r="E136" s="16">
        <f>SUM(E137)</f>
        <v>25000</v>
      </c>
      <c r="F136" s="19"/>
    </row>
    <row r="137" spans="1:6" ht="25.5" outlineLevel="1" x14ac:dyDescent="0.2">
      <c r="A137" s="41" t="s">
        <v>19</v>
      </c>
      <c r="B137" s="22" t="s">
        <v>211</v>
      </c>
      <c r="C137" s="44" t="s">
        <v>108</v>
      </c>
      <c r="D137" s="16">
        <v>25000</v>
      </c>
      <c r="E137" s="14">
        <v>25000</v>
      </c>
    </row>
    <row r="138" spans="1:6" s="5" customFormat="1" ht="30" customHeight="1" x14ac:dyDescent="0.2">
      <c r="A138" s="38" t="s">
        <v>20</v>
      </c>
      <c r="B138" s="23"/>
      <c r="C138" s="39" t="s">
        <v>587</v>
      </c>
      <c r="D138" s="46">
        <f>SUM(D139+D144)</f>
        <v>2394849635.4099998</v>
      </c>
      <c r="E138" s="46">
        <f>SUM(E139+E144)</f>
        <v>2157910228.5399995</v>
      </c>
      <c r="F138" s="19"/>
    </row>
    <row r="139" spans="1:6" s="5" customFormat="1" x14ac:dyDescent="0.2">
      <c r="A139" s="41" t="s">
        <v>20</v>
      </c>
      <c r="B139" s="2" t="s">
        <v>176</v>
      </c>
      <c r="C139" s="42" t="s">
        <v>339</v>
      </c>
      <c r="D139" s="16">
        <f>SUM(D140:D143)</f>
        <v>16428100</v>
      </c>
      <c r="E139" s="16">
        <f>SUM(E140:E143)</f>
        <v>13756533.490000002</v>
      </c>
      <c r="F139" s="19"/>
    </row>
    <row r="140" spans="1:6" ht="25.5" outlineLevel="1" x14ac:dyDescent="0.2">
      <c r="A140" s="41" t="s">
        <v>20</v>
      </c>
      <c r="B140" s="22" t="s">
        <v>209</v>
      </c>
      <c r="C140" s="44" t="s">
        <v>58</v>
      </c>
      <c r="D140" s="16">
        <v>16260700</v>
      </c>
      <c r="E140" s="14">
        <v>13566239.470000001</v>
      </c>
    </row>
    <row r="141" spans="1:6" ht="51" outlineLevel="1" x14ac:dyDescent="0.2">
      <c r="A141" s="41" t="s">
        <v>20</v>
      </c>
      <c r="B141" s="22" t="s">
        <v>326</v>
      </c>
      <c r="C141" s="44" t="s">
        <v>325</v>
      </c>
      <c r="D141" s="16">
        <v>156000</v>
      </c>
      <c r="E141" s="14">
        <v>156000</v>
      </c>
    </row>
    <row r="142" spans="1:6" ht="76.5" outlineLevel="1" x14ac:dyDescent="0.2">
      <c r="A142" s="41" t="s">
        <v>20</v>
      </c>
      <c r="B142" s="22" t="s">
        <v>212</v>
      </c>
      <c r="C142" s="44" t="s">
        <v>62</v>
      </c>
      <c r="D142" s="16">
        <v>11400</v>
      </c>
      <c r="E142" s="14">
        <v>14405.06</v>
      </c>
    </row>
    <row r="143" spans="1:6" ht="38.25" outlineLevel="1" x14ac:dyDescent="0.2">
      <c r="A143" s="41" t="s">
        <v>20</v>
      </c>
      <c r="B143" s="22" t="s">
        <v>213</v>
      </c>
      <c r="C143" s="44" t="s">
        <v>56</v>
      </c>
      <c r="D143" s="16">
        <v>0</v>
      </c>
      <c r="E143" s="14">
        <v>19888.96</v>
      </c>
    </row>
    <row r="144" spans="1:6" outlineLevel="1" x14ac:dyDescent="0.2">
      <c r="A144" s="41" t="s">
        <v>20</v>
      </c>
      <c r="B144" s="2" t="s">
        <v>210</v>
      </c>
      <c r="C144" s="42" t="s">
        <v>54</v>
      </c>
      <c r="D144" s="16">
        <f>SUM(D145:D173)</f>
        <v>2378421535.4099998</v>
      </c>
      <c r="E144" s="16">
        <f>SUM(E145:E173)</f>
        <v>2144153695.0499997</v>
      </c>
    </row>
    <row r="145" spans="1:6" ht="51" outlineLevel="1" x14ac:dyDescent="0.2">
      <c r="A145" s="41" t="s">
        <v>20</v>
      </c>
      <c r="B145" s="22" t="s">
        <v>385</v>
      </c>
      <c r="C145" s="44" t="s">
        <v>271</v>
      </c>
      <c r="D145" s="16">
        <v>16872300</v>
      </c>
      <c r="E145" s="14">
        <v>16237654.15</v>
      </c>
    </row>
    <row r="146" spans="1:6" ht="51" outlineLevel="1" x14ac:dyDescent="0.2">
      <c r="A146" s="41" t="s">
        <v>20</v>
      </c>
      <c r="B146" s="22" t="s">
        <v>379</v>
      </c>
      <c r="C146" s="44" t="s">
        <v>302</v>
      </c>
      <c r="D146" s="16">
        <v>495289070.41000003</v>
      </c>
      <c r="E146" s="14">
        <v>487322048.24000001</v>
      </c>
    </row>
    <row r="147" spans="1:6" ht="51" outlineLevel="1" x14ac:dyDescent="0.2">
      <c r="A147" s="41" t="s">
        <v>20</v>
      </c>
      <c r="B147" s="22" t="s">
        <v>396</v>
      </c>
      <c r="C147" s="44" t="s">
        <v>139</v>
      </c>
      <c r="D147" s="16">
        <v>8528100</v>
      </c>
      <c r="E147" s="14">
        <v>7548768.6200000001</v>
      </c>
    </row>
    <row r="148" spans="1:6" ht="52.5" customHeight="1" outlineLevel="1" x14ac:dyDescent="0.2">
      <c r="A148" s="41" t="s">
        <v>20</v>
      </c>
      <c r="B148" s="22" t="s">
        <v>398</v>
      </c>
      <c r="C148" s="44" t="s">
        <v>397</v>
      </c>
      <c r="D148" s="16">
        <v>67769700</v>
      </c>
      <c r="E148" s="14">
        <v>65581541.280000001</v>
      </c>
    </row>
    <row r="149" spans="1:6" ht="51" outlineLevel="1" x14ac:dyDescent="0.2">
      <c r="A149" s="41" t="s">
        <v>20</v>
      </c>
      <c r="B149" s="22" t="s">
        <v>381</v>
      </c>
      <c r="C149" s="44" t="s">
        <v>303</v>
      </c>
      <c r="D149" s="16">
        <v>16100</v>
      </c>
      <c r="E149" s="14">
        <v>16033.8</v>
      </c>
    </row>
    <row r="150" spans="1:6" ht="38.25" outlineLevel="1" x14ac:dyDescent="0.2">
      <c r="A150" s="41" t="s">
        <v>20</v>
      </c>
      <c r="B150" s="22" t="s">
        <v>386</v>
      </c>
      <c r="C150" s="44" t="s">
        <v>272</v>
      </c>
      <c r="D150" s="16">
        <v>450351000</v>
      </c>
      <c r="E150" s="14">
        <v>403151128.06</v>
      </c>
    </row>
    <row r="151" spans="1:6" ht="63.75" outlineLevel="1" x14ac:dyDescent="0.2">
      <c r="A151" s="41" t="s">
        <v>20</v>
      </c>
      <c r="B151" s="22" t="s">
        <v>383</v>
      </c>
      <c r="C151" s="44" t="s">
        <v>346</v>
      </c>
      <c r="D151" s="16">
        <v>6408200</v>
      </c>
      <c r="E151" s="14">
        <v>3340673.52</v>
      </c>
      <c r="F151" s="3"/>
    </row>
    <row r="152" spans="1:6" ht="51" outlineLevel="1" x14ac:dyDescent="0.2">
      <c r="A152" s="41" t="s">
        <v>20</v>
      </c>
      <c r="B152" s="22" t="s">
        <v>382</v>
      </c>
      <c r="C152" s="44" t="s">
        <v>399</v>
      </c>
      <c r="D152" s="16">
        <v>10400</v>
      </c>
      <c r="E152" s="14">
        <v>48200</v>
      </c>
      <c r="F152" s="3"/>
    </row>
    <row r="153" spans="1:6" ht="76.5" outlineLevel="1" x14ac:dyDescent="0.2">
      <c r="A153" s="41" t="s">
        <v>20</v>
      </c>
      <c r="B153" s="22" t="s">
        <v>400</v>
      </c>
      <c r="C153" s="44" t="s">
        <v>140</v>
      </c>
      <c r="D153" s="16">
        <v>458613000</v>
      </c>
      <c r="E153" s="14">
        <v>321669572.54000002</v>
      </c>
      <c r="F153" s="3"/>
    </row>
    <row r="154" spans="1:6" ht="38.25" outlineLevel="1" x14ac:dyDescent="0.2">
      <c r="A154" s="41" t="s">
        <v>20</v>
      </c>
      <c r="B154" s="22" t="s">
        <v>402</v>
      </c>
      <c r="C154" s="44" t="s">
        <v>401</v>
      </c>
      <c r="D154" s="16">
        <v>280813800</v>
      </c>
      <c r="E154" s="14">
        <v>247803567.71000001</v>
      </c>
      <c r="F154" s="3"/>
    </row>
    <row r="155" spans="1:6" ht="38.25" outlineLevel="1" x14ac:dyDescent="0.2">
      <c r="A155" s="41" t="s">
        <v>20</v>
      </c>
      <c r="B155" s="22" t="s">
        <v>384</v>
      </c>
      <c r="C155" s="44" t="s">
        <v>347</v>
      </c>
      <c r="D155" s="16">
        <v>560412700</v>
      </c>
      <c r="E155" s="14">
        <v>560412700</v>
      </c>
      <c r="F155" s="3"/>
    </row>
    <row r="156" spans="1:6" ht="51" outlineLevel="1" x14ac:dyDescent="0.2">
      <c r="A156" s="41" t="s">
        <v>20</v>
      </c>
      <c r="B156" s="22" t="s">
        <v>404</v>
      </c>
      <c r="C156" s="44" t="s">
        <v>403</v>
      </c>
      <c r="D156" s="16">
        <v>52865</v>
      </c>
      <c r="E156" s="14">
        <v>52864.94</v>
      </c>
      <c r="F156" s="3"/>
    </row>
    <row r="157" spans="1:6" ht="38.25" outlineLevel="1" x14ac:dyDescent="0.2">
      <c r="A157" s="41" t="s">
        <v>20</v>
      </c>
      <c r="B157" s="22" t="s">
        <v>406</v>
      </c>
      <c r="C157" s="44" t="s">
        <v>405</v>
      </c>
      <c r="D157" s="16">
        <v>6284300</v>
      </c>
      <c r="E157" s="14">
        <v>6284300</v>
      </c>
      <c r="F157" s="3"/>
    </row>
    <row r="158" spans="1:6" ht="38.25" outlineLevel="1" x14ac:dyDescent="0.2">
      <c r="A158" s="41" t="s">
        <v>20</v>
      </c>
      <c r="B158" s="22" t="s">
        <v>408</v>
      </c>
      <c r="C158" s="44" t="s">
        <v>407</v>
      </c>
      <c r="D158" s="16">
        <v>27000000</v>
      </c>
      <c r="E158" s="14">
        <v>26500000</v>
      </c>
      <c r="F158" s="3"/>
    </row>
    <row r="159" spans="1:6" ht="25.5" outlineLevel="1" x14ac:dyDescent="0.2">
      <c r="A159" s="41" t="s">
        <v>20</v>
      </c>
      <c r="B159" s="22" t="s">
        <v>410</v>
      </c>
      <c r="C159" s="44" t="s">
        <v>289</v>
      </c>
      <c r="D159" s="16">
        <v>0</v>
      </c>
      <c r="E159" s="14">
        <v>646.28</v>
      </c>
      <c r="F159" s="3"/>
    </row>
    <row r="160" spans="1:6" ht="25.5" outlineLevel="1" x14ac:dyDescent="0.2">
      <c r="A160" s="41" t="s">
        <v>20</v>
      </c>
      <c r="B160" s="22" t="s">
        <v>409</v>
      </c>
      <c r="C160" s="44" t="s">
        <v>287</v>
      </c>
      <c r="D160" s="16">
        <v>0</v>
      </c>
      <c r="E160" s="14">
        <v>475339.66</v>
      </c>
      <c r="F160" s="3"/>
    </row>
    <row r="161" spans="1:6" ht="25.5" outlineLevel="1" x14ac:dyDescent="0.2">
      <c r="A161" s="41" t="s">
        <v>20</v>
      </c>
      <c r="B161" s="22" t="s">
        <v>411</v>
      </c>
      <c r="C161" s="44" t="s">
        <v>57</v>
      </c>
      <c r="D161" s="16">
        <v>0</v>
      </c>
      <c r="E161" s="14">
        <v>156136.06</v>
      </c>
      <c r="F161" s="3"/>
    </row>
    <row r="162" spans="1:6" ht="51" outlineLevel="1" x14ac:dyDescent="0.2">
      <c r="A162" s="41" t="s">
        <v>20</v>
      </c>
      <c r="B162" s="22" t="s">
        <v>387</v>
      </c>
      <c r="C162" s="44" t="s">
        <v>283</v>
      </c>
      <c r="D162" s="16">
        <v>0</v>
      </c>
      <c r="E162" s="14">
        <v>633832.93000000005</v>
      </c>
      <c r="F162" s="3"/>
    </row>
    <row r="163" spans="1:6" ht="51" outlineLevel="1" x14ac:dyDescent="0.2">
      <c r="A163" s="41" t="s">
        <v>20</v>
      </c>
      <c r="B163" s="22" t="s">
        <v>389</v>
      </c>
      <c r="C163" s="44" t="s">
        <v>284</v>
      </c>
      <c r="D163" s="16">
        <v>0</v>
      </c>
      <c r="E163" s="14">
        <v>-443475.43</v>
      </c>
      <c r="F163" s="3"/>
    </row>
    <row r="164" spans="1:6" ht="38.25" outlineLevel="1" x14ac:dyDescent="0.2">
      <c r="A164" s="41" t="s">
        <v>20</v>
      </c>
      <c r="B164" s="22" t="s">
        <v>413</v>
      </c>
      <c r="C164" s="44" t="s">
        <v>412</v>
      </c>
      <c r="D164" s="16">
        <v>0</v>
      </c>
      <c r="E164" s="14">
        <v>-5200</v>
      </c>
      <c r="F164" s="3"/>
    </row>
    <row r="165" spans="1:6" ht="51" outlineLevel="1" x14ac:dyDescent="0.2">
      <c r="A165" s="41" t="s">
        <v>20</v>
      </c>
      <c r="B165" s="22" t="s">
        <v>388</v>
      </c>
      <c r="C165" s="44" t="s">
        <v>414</v>
      </c>
      <c r="D165" s="16">
        <v>0</v>
      </c>
      <c r="E165" s="14">
        <v>-95026.19</v>
      </c>
      <c r="F165" s="3"/>
    </row>
    <row r="166" spans="1:6" ht="63.75" outlineLevel="1" x14ac:dyDescent="0.2">
      <c r="A166" s="41" t="s">
        <v>20</v>
      </c>
      <c r="B166" s="24" t="s">
        <v>390</v>
      </c>
      <c r="C166" s="50" t="s">
        <v>317</v>
      </c>
      <c r="D166" s="16">
        <v>0</v>
      </c>
      <c r="E166" s="14">
        <v>-904.02</v>
      </c>
      <c r="F166" s="3"/>
    </row>
    <row r="167" spans="1:6" ht="63.75" outlineLevel="1" x14ac:dyDescent="0.2">
      <c r="A167" s="41" t="s">
        <v>20</v>
      </c>
      <c r="B167" s="22" t="s">
        <v>391</v>
      </c>
      <c r="C167" s="44" t="s">
        <v>318</v>
      </c>
      <c r="D167" s="16">
        <v>0</v>
      </c>
      <c r="E167" s="14">
        <v>-253.41</v>
      </c>
    </row>
    <row r="168" spans="1:6" ht="38.25" outlineLevel="1" x14ac:dyDescent="0.2">
      <c r="A168" s="41" t="s">
        <v>20</v>
      </c>
      <c r="B168" s="22" t="s">
        <v>392</v>
      </c>
      <c r="C168" s="44" t="s">
        <v>319</v>
      </c>
      <c r="D168" s="16">
        <v>0</v>
      </c>
      <c r="E168" s="14">
        <v>-957152.25</v>
      </c>
    </row>
    <row r="169" spans="1:6" ht="95.25" customHeight="1" outlineLevel="1" x14ac:dyDescent="0.2">
      <c r="A169" s="41" t="s">
        <v>20</v>
      </c>
      <c r="B169" s="22" t="s">
        <v>416</v>
      </c>
      <c r="C169" s="44" t="s">
        <v>415</v>
      </c>
      <c r="D169" s="16">
        <v>0</v>
      </c>
      <c r="E169" s="14">
        <v>-31749.35</v>
      </c>
    </row>
    <row r="170" spans="1:6" ht="114.75" outlineLevel="1" x14ac:dyDescent="0.2">
      <c r="A170" s="41" t="s">
        <v>20</v>
      </c>
      <c r="B170" s="22" t="s">
        <v>393</v>
      </c>
      <c r="C170" s="44" t="s">
        <v>320</v>
      </c>
      <c r="D170" s="16">
        <v>0</v>
      </c>
      <c r="E170" s="14">
        <v>-255828.53</v>
      </c>
    </row>
    <row r="171" spans="1:6" ht="38.25" outlineLevel="1" x14ac:dyDescent="0.2">
      <c r="A171" s="41" t="s">
        <v>20</v>
      </c>
      <c r="B171" s="22" t="s">
        <v>394</v>
      </c>
      <c r="C171" s="44" t="s">
        <v>285</v>
      </c>
      <c r="D171" s="16">
        <v>0</v>
      </c>
      <c r="E171" s="14">
        <v>-1199597.53</v>
      </c>
    </row>
    <row r="172" spans="1:6" ht="89.25" outlineLevel="1" x14ac:dyDescent="0.2">
      <c r="A172" s="41" t="s">
        <v>20</v>
      </c>
      <c r="B172" s="22" t="s">
        <v>394</v>
      </c>
      <c r="C172" s="44" t="s">
        <v>417</v>
      </c>
      <c r="D172" s="16">
        <v>0</v>
      </c>
      <c r="E172" s="14">
        <v>-1611.64</v>
      </c>
    </row>
    <row r="173" spans="1:6" ht="38.25" outlineLevel="1" x14ac:dyDescent="0.2">
      <c r="A173" s="41" t="s">
        <v>20</v>
      </c>
      <c r="B173" s="22" t="s">
        <v>395</v>
      </c>
      <c r="C173" s="44" t="s">
        <v>286</v>
      </c>
      <c r="D173" s="16">
        <v>0</v>
      </c>
      <c r="E173" s="14">
        <v>-90514.39</v>
      </c>
    </row>
    <row r="174" spans="1:6" s="5" customFormat="1" x14ac:dyDescent="0.2">
      <c r="A174" s="38" t="s">
        <v>21</v>
      </c>
      <c r="B174" s="23"/>
      <c r="C174" s="39" t="s">
        <v>162</v>
      </c>
      <c r="D174" s="46">
        <f>SUM(D175+D181)</f>
        <v>411293100</v>
      </c>
      <c r="E174" s="46">
        <f>SUM(E175+E181)</f>
        <v>417927568.84999996</v>
      </c>
      <c r="F174" s="19"/>
    </row>
    <row r="175" spans="1:6" s="5" customFormat="1" x14ac:dyDescent="0.2">
      <c r="A175" s="41" t="s">
        <v>21</v>
      </c>
      <c r="B175" s="2" t="s">
        <v>53</v>
      </c>
      <c r="C175" s="42" t="s">
        <v>339</v>
      </c>
      <c r="D175" s="16">
        <f>SUM(D176:D180)</f>
        <v>8265000</v>
      </c>
      <c r="E175" s="16">
        <f>SUM(E176:E180)</f>
        <v>8814686.7400000002</v>
      </c>
      <c r="F175" s="19"/>
    </row>
    <row r="176" spans="1:6" ht="63.75" outlineLevel="1" x14ac:dyDescent="0.2">
      <c r="A176" s="41" t="s">
        <v>21</v>
      </c>
      <c r="B176" s="22" t="s">
        <v>214</v>
      </c>
      <c r="C176" s="44" t="s">
        <v>59</v>
      </c>
      <c r="D176" s="16">
        <v>200000</v>
      </c>
      <c r="E176" s="14">
        <v>218100</v>
      </c>
    </row>
    <row r="177" spans="1:6" ht="63.75" outlineLevel="1" x14ac:dyDescent="0.2">
      <c r="A177" s="41" t="s">
        <v>21</v>
      </c>
      <c r="B177" s="22" t="s">
        <v>215</v>
      </c>
      <c r="C177" s="44" t="s">
        <v>138</v>
      </c>
      <c r="D177" s="16">
        <v>1250000</v>
      </c>
      <c r="E177" s="14">
        <v>1162000</v>
      </c>
    </row>
    <row r="178" spans="1:6" ht="76.5" outlineLevel="1" x14ac:dyDescent="0.2">
      <c r="A178" s="41" t="s">
        <v>21</v>
      </c>
      <c r="B178" s="22" t="s">
        <v>216</v>
      </c>
      <c r="C178" s="44" t="s">
        <v>137</v>
      </c>
      <c r="D178" s="16">
        <v>115000</v>
      </c>
      <c r="E178" s="14">
        <v>147500</v>
      </c>
    </row>
    <row r="179" spans="1:6" ht="25.5" outlineLevel="1" x14ac:dyDescent="0.2">
      <c r="A179" s="41" t="s">
        <v>21</v>
      </c>
      <c r="B179" s="22" t="s">
        <v>209</v>
      </c>
      <c r="C179" s="44" t="s">
        <v>58</v>
      </c>
      <c r="D179" s="16">
        <v>6500000</v>
      </c>
      <c r="E179" s="14">
        <v>7087086.7400000002</v>
      </c>
    </row>
    <row r="180" spans="1:6" ht="38.25" outlineLevel="1" x14ac:dyDescent="0.2">
      <c r="A180" s="41" t="s">
        <v>21</v>
      </c>
      <c r="B180" s="22" t="s">
        <v>172</v>
      </c>
      <c r="C180" s="44" t="s">
        <v>87</v>
      </c>
      <c r="D180" s="16">
        <v>200000</v>
      </c>
      <c r="E180" s="14">
        <v>200000</v>
      </c>
    </row>
    <row r="181" spans="1:6" s="5" customFormat="1" outlineLevel="1" x14ac:dyDescent="0.2">
      <c r="A181" s="41" t="s">
        <v>21</v>
      </c>
      <c r="B181" s="2" t="s">
        <v>210</v>
      </c>
      <c r="C181" s="42" t="s">
        <v>54</v>
      </c>
      <c r="D181" s="16">
        <f>SUM(D182:D190)</f>
        <v>403028100</v>
      </c>
      <c r="E181" s="16">
        <f>SUM(E182:E190)</f>
        <v>409112882.10999995</v>
      </c>
      <c r="F181" s="19"/>
    </row>
    <row r="182" spans="1:6" ht="51" outlineLevel="1" x14ac:dyDescent="0.2">
      <c r="A182" s="41" t="s">
        <v>21</v>
      </c>
      <c r="B182" s="22" t="s">
        <v>419</v>
      </c>
      <c r="C182" s="44" t="s">
        <v>136</v>
      </c>
      <c r="D182" s="16">
        <v>3110800</v>
      </c>
      <c r="E182" s="14">
        <v>3110800</v>
      </c>
    </row>
    <row r="183" spans="1:6" ht="38.25" outlineLevel="1" x14ac:dyDescent="0.2">
      <c r="A183" s="41" t="s">
        <v>21</v>
      </c>
      <c r="B183" s="22" t="s">
        <v>380</v>
      </c>
      <c r="C183" s="44" t="s">
        <v>418</v>
      </c>
      <c r="D183" s="16">
        <v>2017400</v>
      </c>
      <c r="E183" s="14">
        <v>2017400</v>
      </c>
    </row>
    <row r="184" spans="1:6" ht="51" outlineLevel="1" x14ac:dyDescent="0.2">
      <c r="A184" s="41" t="s">
        <v>21</v>
      </c>
      <c r="B184" s="22" t="s">
        <v>420</v>
      </c>
      <c r="C184" s="44" t="s">
        <v>135</v>
      </c>
      <c r="D184" s="16">
        <v>4785700</v>
      </c>
      <c r="E184" s="14">
        <v>4785700</v>
      </c>
    </row>
    <row r="185" spans="1:6" ht="38.25" outlineLevel="1" x14ac:dyDescent="0.2">
      <c r="A185" s="41" t="s">
        <v>21</v>
      </c>
      <c r="B185" s="22" t="s">
        <v>423</v>
      </c>
      <c r="C185" s="44" t="s">
        <v>422</v>
      </c>
      <c r="D185" s="16">
        <v>269650100</v>
      </c>
      <c r="E185" s="14">
        <v>269650100</v>
      </c>
    </row>
    <row r="186" spans="1:6" ht="38.25" outlineLevel="1" x14ac:dyDescent="0.2">
      <c r="A186" s="41" t="s">
        <v>21</v>
      </c>
      <c r="B186" s="22" t="s">
        <v>424</v>
      </c>
      <c r="C186" s="44" t="s">
        <v>134</v>
      </c>
      <c r="D186" s="16">
        <v>7664600</v>
      </c>
      <c r="E186" s="14">
        <v>8975731.1199999992</v>
      </c>
    </row>
    <row r="187" spans="1:6" ht="76.5" outlineLevel="1" x14ac:dyDescent="0.2">
      <c r="A187" s="41" t="s">
        <v>21</v>
      </c>
      <c r="B187" s="22" t="s">
        <v>421</v>
      </c>
      <c r="C187" s="44" t="s">
        <v>425</v>
      </c>
      <c r="D187" s="16">
        <v>115799500</v>
      </c>
      <c r="E187" s="14">
        <v>115799500</v>
      </c>
    </row>
    <row r="188" spans="1:6" ht="25.5" outlineLevel="1" x14ac:dyDescent="0.2">
      <c r="A188" s="41" t="s">
        <v>21</v>
      </c>
      <c r="B188" s="22" t="s">
        <v>410</v>
      </c>
      <c r="C188" s="44" t="s">
        <v>289</v>
      </c>
      <c r="D188" s="16">
        <v>0</v>
      </c>
      <c r="E188" s="14">
        <v>200255.95</v>
      </c>
    </row>
    <row r="189" spans="1:6" ht="25.5" outlineLevel="1" x14ac:dyDescent="0.2">
      <c r="A189" s="41" t="s">
        <v>21</v>
      </c>
      <c r="B189" s="22" t="s">
        <v>409</v>
      </c>
      <c r="C189" s="44" t="s">
        <v>287</v>
      </c>
      <c r="D189" s="16">
        <v>0</v>
      </c>
      <c r="E189" s="14">
        <v>2187677.14</v>
      </c>
    </row>
    <row r="190" spans="1:6" ht="51" outlineLevel="1" x14ac:dyDescent="0.2">
      <c r="A190" s="41" t="s">
        <v>21</v>
      </c>
      <c r="B190" s="22" t="s">
        <v>387</v>
      </c>
      <c r="C190" s="44" t="s">
        <v>283</v>
      </c>
      <c r="D190" s="16">
        <v>0</v>
      </c>
      <c r="E190" s="14">
        <v>2385717.9</v>
      </c>
    </row>
    <row r="191" spans="1:6" s="5" customFormat="1" x14ac:dyDescent="0.2">
      <c r="A191" s="38" t="s">
        <v>22</v>
      </c>
      <c r="B191" s="23"/>
      <c r="C191" s="39" t="s">
        <v>163</v>
      </c>
      <c r="D191" s="46">
        <f>SUM(D192+D197)</f>
        <v>1288856900</v>
      </c>
      <c r="E191" s="46">
        <f>SUM(E192+E197)</f>
        <v>1310245318.9700003</v>
      </c>
      <c r="F191" s="19"/>
    </row>
    <row r="192" spans="1:6" s="5" customFormat="1" x14ac:dyDescent="0.2">
      <c r="A192" s="41" t="s">
        <v>22</v>
      </c>
      <c r="B192" s="2" t="s">
        <v>176</v>
      </c>
      <c r="C192" s="42" t="s">
        <v>339</v>
      </c>
      <c r="D192" s="16">
        <f>SUM(D193:D196)</f>
        <v>12195000</v>
      </c>
      <c r="E192" s="16">
        <f>SUM(E193:E196)</f>
        <v>15471194.050000001</v>
      </c>
      <c r="F192" s="19"/>
    </row>
    <row r="193" spans="1:6" ht="25.5" outlineLevel="1" x14ac:dyDescent="0.2">
      <c r="A193" s="41" t="s">
        <v>22</v>
      </c>
      <c r="B193" s="22" t="s">
        <v>221</v>
      </c>
      <c r="C193" s="44" t="s">
        <v>99</v>
      </c>
      <c r="D193" s="16">
        <v>7500000</v>
      </c>
      <c r="E193" s="14">
        <v>7500000</v>
      </c>
    </row>
    <row r="194" spans="1:6" ht="25.5" outlineLevel="1" x14ac:dyDescent="0.2">
      <c r="A194" s="41" t="s">
        <v>22</v>
      </c>
      <c r="B194" s="22" t="s">
        <v>231</v>
      </c>
      <c r="C194" s="44" t="s">
        <v>58</v>
      </c>
      <c r="D194" s="16">
        <v>3895000</v>
      </c>
      <c r="E194" s="14">
        <v>7112043.21</v>
      </c>
    </row>
    <row r="195" spans="1:6" ht="76.5" outlineLevel="1" x14ac:dyDescent="0.2">
      <c r="A195" s="41" t="s">
        <v>22</v>
      </c>
      <c r="B195" s="22" t="s">
        <v>212</v>
      </c>
      <c r="C195" s="44" t="s">
        <v>62</v>
      </c>
      <c r="D195" s="16">
        <v>0</v>
      </c>
      <c r="E195" s="14">
        <v>21155.09</v>
      </c>
    </row>
    <row r="196" spans="1:6" ht="38.25" outlineLevel="1" x14ac:dyDescent="0.2">
      <c r="A196" s="41" t="s">
        <v>22</v>
      </c>
      <c r="B196" s="22" t="s">
        <v>180</v>
      </c>
      <c r="C196" s="44" t="s">
        <v>87</v>
      </c>
      <c r="D196" s="16">
        <v>800000</v>
      </c>
      <c r="E196" s="14">
        <v>837995.75</v>
      </c>
    </row>
    <row r="197" spans="1:6" s="5" customFormat="1" outlineLevel="1" x14ac:dyDescent="0.2">
      <c r="A197" s="41" t="s">
        <v>22</v>
      </c>
      <c r="B197" s="2" t="s">
        <v>210</v>
      </c>
      <c r="C197" s="42" t="s">
        <v>54</v>
      </c>
      <c r="D197" s="16">
        <f>SUM(D198:D224)</f>
        <v>1276661900</v>
      </c>
      <c r="E197" s="16">
        <f>SUM(E198:E224)</f>
        <v>1294774124.9200003</v>
      </c>
      <c r="F197" s="19"/>
    </row>
    <row r="198" spans="1:6" ht="63.75" outlineLevel="1" x14ac:dyDescent="0.2">
      <c r="A198" s="41" t="s">
        <v>22</v>
      </c>
      <c r="B198" s="22" t="s">
        <v>434</v>
      </c>
      <c r="C198" s="44" t="s">
        <v>426</v>
      </c>
      <c r="D198" s="16">
        <v>73282000</v>
      </c>
      <c r="E198" s="14">
        <v>73234747.689999998</v>
      </c>
    </row>
    <row r="199" spans="1:6" ht="76.5" outlineLevel="1" x14ac:dyDescent="0.2">
      <c r="A199" s="41" t="s">
        <v>22</v>
      </c>
      <c r="B199" s="22" t="s">
        <v>435</v>
      </c>
      <c r="C199" s="44" t="s">
        <v>427</v>
      </c>
      <c r="D199" s="16">
        <v>5700000</v>
      </c>
      <c r="E199" s="14">
        <v>5700000</v>
      </c>
    </row>
    <row r="200" spans="1:6" ht="51" outlineLevel="1" x14ac:dyDescent="0.2">
      <c r="A200" s="41" t="s">
        <v>22</v>
      </c>
      <c r="B200" s="22" t="s">
        <v>436</v>
      </c>
      <c r="C200" s="44" t="s">
        <v>428</v>
      </c>
      <c r="D200" s="16">
        <v>42875000</v>
      </c>
      <c r="E200" s="14">
        <v>42173945.82</v>
      </c>
    </row>
    <row r="201" spans="1:6" ht="25.5" outlineLevel="1" x14ac:dyDescent="0.2">
      <c r="A201" s="41" t="s">
        <v>22</v>
      </c>
      <c r="B201" s="22" t="s">
        <v>437</v>
      </c>
      <c r="C201" s="44" t="s">
        <v>429</v>
      </c>
      <c r="D201" s="16">
        <v>17910400</v>
      </c>
      <c r="E201" s="14">
        <v>17910279.079999998</v>
      </c>
    </row>
    <row r="202" spans="1:6" ht="38.25" outlineLevel="1" x14ac:dyDescent="0.2">
      <c r="A202" s="41" t="s">
        <v>22</v>
      </c>
      <c r="B202" s="22" t="s">
        <v>438</v>
      </c>
      <c r="C202" s="44" t="s">
        <v>430</v>
      </c>
      <c r="D202" s="16">
        <v>11137100</v>
      </c>
      <c r="E202" s="14">
        <v>10762045.890000001</v>
      </c>
    </row>
    <row r="203" spans="1:6" ht="38.25" outlineLevel="1" x14ac:dyDescent="0.2">
      <c r="A203" s="41" t="s">
        <v>22</v>
      </c>
      <c r="B203" s="22" t="s">
        <v>439</v>
      </c>
      <c r="C203" s="44" t="s">
        <v>431</v>
      </c>
      <c r="D203" s="16">
        <v>0</v>
      </c>
      <c r="E203" s="14">
        <v>83281.36</v>
      </c>
    </row>
    <row r="204" spans="1:6" ht="63.75" outlineLevel="1" x14ac:dyDescent="0.2">
      <c r="A204" s="41" t="s">
        <v>22</v>
      </c>
      <c r="B204" s="22" t="s">
        <v>440</v>
      </c>
      <c r="C204" s="44" t="s">
        <v>432</v>
      </c>
      <c r="D204" s="16">
        <v>61210800</v>
      </c>
      <c r="E204" s="14">
        <v>61210800</v>
      </c>
    </row>
    <row r="205" spans="1:6" ht="51" outlineLevel="1" x14ac:dyDescent="0.2">
      <c r="A205" s="41" t="s">
        <v>22</v>
      </c>
      <c r="B205" s="22" t="s">
        <v>441</v>
      </c>
      <c r="C205" s="44" t="s">
        <v>433</v>
      </c>
      <c r="D205" s="16">
        <v>81994100</v>
      </c>
      <c r="E205" s="14">
        <v>74407167.239999995</v>
      </c>
    </row>
    <row r="206" spans="1:6" ht="63.75" outlineLevel="1" x14ac:dyDescent="0.2">
      <c r="A206" s="41" t="s">
        <v>22</v>
      </c>
      <c r="B206" s="22" t="s">
        <v>442</v>
      </c>
      <c r="C206" s="44" t="s">
        <v>308</v>
      </c>
      <c r="D206" s="16">
        <v>0</v>
      </c>
      <c r="E206" s="14">
        <v>38035700</v>
      </c>
    </row>
    <row r="207" spans="1:6" ht="89.25" outlineLevel="1" x14ac:dyDescent="0.2">
      <c r="A207" s="41" t="s">
        <v>22</v>
      </c>
      <c r="B207" s="22" t="s">
        <v>443</v>
      </c>
      <c r="C207" s="44" t="s">
        <v>132</v>
      </c>
      <c r="D207" s="16">
        <v>118282600</v>
      </c>
      <c r="E207" s="14">
        <v>111364224.45999999</v>
      </c>
    </row>
    <row r="208" spans="1:6" ht="38.25" outlineLevel="1" x14ac:dyDescent="0.2">
      <c r="A208" s="41" t="s">
        <v>22</v>
      </c>
      <c r="B208" s="22" t="s">
        <v>444</v>
      </c>
      <c r="C208" s="44" t="s">
        <v>273</v>
      </c>
      <c r="D208" s="16">
        <v>51350500</v>
      </c>
      <c r="E208" s="14">
        <v>48197048.619999997</v>
      </c>
    </row>
    <row r="209" spans="1:5" ht="89.25" outlineLevel="1" x14ac:dyDescent="0.2">
      <c r="A209" s="41" t="s">
        <v>22</v>
      </c>
      <c r="B209" s="22" t="s">
        <v>446</v>
      </c>
      <c r="C209" s="44" t="s">
        <v>445</v>
      </c>
      <c r="D209" s="16">
        <v>122209700</v>
      </c>
      <c r="E209" s="14">
        <v>122209700</v>
      </c>
    </row>
    <row r="210" spans="1:5" ht="51" outlineLevel="1" x14ac:dyDescent="0.2">
      <c r="A210" s="41" t="s">
        <v>22</v>
      </c>
      <c r="B210" s="22" t="s">
        <v>448</v>
      </c>
      <c r="C210" s="44" t="s">
        <v>447</v>
      </c>
      <c r="D210" s="16">
        <v>50915100</v>
      </c>
      <c r="E210" s="14">
        <v>50905567.590000004</v>
      </c>
    </row>
    <row r="211" spans="1:5" ht="63.75" outlineLevel="1" x14ac:dyDescent="0.2">
      <c r="A211" s="41" t="s">
        <v>22</v>
      </c>
      <c r="B211" s="22" t="s">
        <v>450</v>
      </c>
      <c r="C211" s="44" t="s">
        <v>449</v>
      </c>
      <c r="D211" s="16">
        <v>10706700</v>
      </c>
      <c r="E211" s="14">
        <v>10706700</v>
      </c>
    </row>
    <row r="212" spans="1:5" ht="89.25" outlineLevel="1" x14ac:dyDescent="0.2">
      <c r="A212" s="41" t="s">
        <v>22</v>
      </c>
      <c r="B212" s="22" t="s">
        <v>451</v>
      </c>
      <c r="C212" s="44" t="s">
        <v>131</v>
      </c>
      <c r="D212" s="16">
        <v>4235800</v>
      </c>
      <c r="E212" s="14">
        <v>4071647.5</v>
      </c>
    </row>
    <row r="213" spans="1:5" ht="140.25" outlineLevel="1" x14ac:dyDescent="0.2">
      <c r="A213" s="41" t="s">
        <v>22</v>
      </c>
      <c r="B213" s="22" t="s">
        <v>453</v>
      </c>
      <c r="C213" s="44" t="s">
        <v>452</v>
      </c>
      <c r="D213" s="16">
        <v>3543400</v>
      </c>
      <c r="E213" s="14">
        <v>2342524.0099999998</v>
      </c>
    </row>
    <row r="214" spans="1:5" ht="63.75" outlineLevel="1" x14ac:dyDescent="0.2">
      <c r="A214" s="41" t="s">
        <v>22</v>
      </c>
      <c r="B214" s="22" t="s">
        <v>455</v>
      </c>
      <c r="C214" s="44" t="s">
        <v>454</v>
      </c>
      <c r="D214" s="16">
        <v>1208700</v>
      </c>
      <c r="E214" s="14">
        <v>1205796.19</v>
      </c>
    </row>
    <row r="215" spans="1:5" ht="38.25" outlineLevel="1" x14ac:dyDescent="0.2">
      <c r="A215" s="41" t="s">
        <v>22</v>
      </c>
      <c r="B215" s="22" t="s">
        <v>604</v>
      </c>
      <c r="C215" s="44" t="s">
        <v>309</v>
      </c>
      <c r="D215" s="16">
        <v>620100000</v>
      </c>
      <c r="E215" s="14">
        <v>620100000</v>
      </c>
    </row>
    <row r="216" spans="1:5" ht="25.5" outlineLevel="1" x14ac:dyDescent="0.2">
      <c r="A216" s="41" t="s">
        <v>22</v>
      </c>
      <c r="B216" s="22" t="s">
        <v>410</v>
      </c>
      <c r="C216" s="44" t="s">
        <v>289</v>
      </c>
      <c r="D216" s="16">
        <v>0</v>
      </c>
      <c r="E216" s="14">
        <v>871193.23</v>
      </c>
    </row>
    <row r="217" spans="1:5" ht="25.5" outlineLevel="1" x14ac:dyDescent="0.2">
      <c r="A217" s="41" t="s">
        <v>22</v>
      </c>
      <c r="B217" s="22" t="s">
        <v>409</v>
      </c>
      <c r="C217" s="44" t="s">
        <v>287</v>
      </c>
      <c r="D217" s="16">
        <v>0</v>
      </c>
      <c r="E217" s="14">
        <v>70354.649999999994</v>
      </c>
    </row>
    <row r="218" spans="1:5" ht="51" outlineLevel="1" x14ac:dyDescent="0.2">
      <c r="A218" s="41" t="s">
        <v>22</v>
      </c>
      <c r="B218" s="22" t="s">
        <v>457</v>
      </c>
      <c r="C218" s="44" t="s">
        <v>456</v>
      </c>
      <c r="D218" s="16">
        <v>0</v>
      </c>
      <c r="E218" s="14">
        <v>-167987.36</v>
      </c>
    </row>
    <row r="219" spans="1:5" ht="89.25" outlineLevel="1" x14ac:dyDescent="0.2">
      <c r="A219" s="41" t="s">
        <v>22</v>
      </c>
      <c r="B219" s="22" t="s">
        <v>459</v>
      </c>
      <c r="C219" s="44" t="s">
        <v>458</v>
      </c>
      <c r="D219" s="16">
        <v>0</v>
      </c>
      <c r="E219" s="14">
        <v>-3137.74</v>
      </c>
    </row>
    <row r="220" spans="1:5" ht="89.25" outlineLevel="1" x14ac:dyDescent="0.2">
      <c r="A220" s="41" t="s">
        <v>22</v>
      </c>
      <c r="B220" s="22" t="s">
        <v>460</v>
      </c>
      <c r="C220" s="44" t="s">
        <v>321</v>
      </c>
      <c r="D220" s="16">
        <v>0</v>
      </c>
      <c r="E220" s="14">
        <v>-22796.62</v>
      </c>
    </row>
    <row r="221" spans="1:5" ht="38.25" outlineLevel="1" x14ac:dyDescent="0.2">
      <c r="A221" s="41" t="s">
        <v>22</v>
      </c>
      <c r="B221" s="22" t="s">
        <v>462</v>
      </c>
      <c r="C221" s="44" t="s">
        <v>461</v>
      </c>
      <c r="D221" s="16">
        <v>0</v>
      </c>
      <c r="E221" s="14">
        <v>-276112.62</v>
      </c>
    </row>
    <row r="222" spans="1:5" ht="127.5" outlineLevel="1" x14ac:dyDescent="0.2">
      <c r="A222" s="41" t="s">
        <v>22</v>
      </c>
      <c r="B222" s="22" t="s">
        <v>463</v>
      </c>
      <c r="C222" s="44" t="s">
        <v>322</v>
      </c>
      <c r="D222" s="16">
        <v>0</v>
      </c>
      <c r="E222" s="14">
        <v>-218097.64</v>
      </c>
    </row>
    <row r="223" spans="1:5" ht="38.25" outlineLevel="1" x14ac:dyDescent="0.2">
      <c r="A223" s="41" t="s">
        <v>22</v>
      </c>
      <c r="B223" s="22" t="s">
        <v>465</v>
      </c>
      <c r="C223" s="44" t="s">
        <v>464</v>
      </c>
      <c r="D223" s="16">
        <v>0</v>
      </c>
      <c r="E223" s="14">
        <v>-100277.78</v>
      </c>
    </row>
    <row r="224" spans="1:5" ht="38.25" outlineLevel="1" x14ac:dyDescent="0.2">
      <c r="A224" s="41" t="s">
        <v>22</v>
      </c>
      <c r="B224" s="22" t="s">
        <v>466</v>
      </c>
      <c r="C224" s="44" t="s">
        <v>286</v>
      </c>
      <c r="D224" s="16">
        <v>0</v>
      </c>
      <c r="E224" s="14">
        <v>-188.65</v>
      </c>
    </row>
    <row r="225" spans="1:6" s="5" customFormat="1" ht="25.5" x14ac:dyDescent="0.2">
      <c r="A225" s="38" t="s">
        <v>23</v>
      </c>
      <c r="B225" s="23"/>
      <c r="C225" s="39" t="s">
        <v>164</v>
      </c>
      <c r="D225" s="46">
        <f>SUM(D226+D237)</f>
        <v>1043838247.5799999</v>
      </c>
      <c r="E225" s="46">
        <f>SUM(E226+E237)</f>
        <v>1078668851.1399999</v>
      </c>
      <c r="F225" s="19"/>
    </row>
    <row r="226" spans="1:6" s="5" customFormat="1" x14ac:dyDescent="0.2">
      <c r="A226" s="41" t="s">
        <v>23</v>
      </c>
      <c r="B226" s="2" t="s">
        <v>176</v>
      </c>
      <c r="C226" s="42" t="s">
        <v>339</v>
      </c>
      <c r="D226" s="16">
        <f>SUM(D227:D236)</f>
        <v>35467000</v>
      </c>
      <c r="E226" s="16">
        <f>SUM(E227:E236)</f>
        <v>40830518.579999998</v>
      </c>
      <c r="F226" s="19"/>
    </row>
    <row r="227" spans="1:6" ht="153" outlineLevel="1" x14ac:dyDescent="0.2">
      <c r="A227" s="41" t="s">
        <v>23</v>
      </c>
      <c r="B227" s="22" t="s">
        <v>218</v>
      </c>
      <c r="C227" s="44" t="s">
        <v>130</v>
      </c>
      <c r="D227" s="16">
        <v>5400000</v>
      </c>
      <c r="E227" s="14">
        <v>5508160</v>
      </c>
    </row>
    <row r="228" spans="1:6" ht="76.5" outlineLevel="1" x14ac:dyDescent="0.2">
      <c r="A228" s="41" t="s">
        <v>23</v>
      </c>
      <c r="B228" s="22" t="s">
        <v>219</v>
      </c>
      <c r="C228" s="44" t="s">
        <v>349</v>
      </c>
      <c r="D228" s="16">
        <v>1600000</v>
      </c>
      <c r="E228" s="14">
        <v>1530100</v>
      </c>
    </row>
    <row r="229" spans="1:6" ht="102" outlineLevel="1" x14ac:dyDescent="0.2">
      <c r="A229" s="41" t="s">
        <v>23</v>
      </c>
      <c r="B229" s="22" t="s">
        <v>220</v>
      </c>
      <c r="C229" s="44" t="s">
        <v>129</v>
      </c>
      <c r="D229" s="16">
        <v>96000</v>
      </c>
      <c r="E229" s="14">
        <v>96029.94</v>
      </c>
    </row>
    <row r="230" spans="1:6" ht="25.5" outlineLevel="1" x14ac:dyDescent="0.2">
      <c r="A230" s="41" t="s">
        <v>23</v>
      </c>
      <c r="B230" s="22" t="s">
        <v>221</v>
      </c>
      <c r="C230" s="44" t="s">
        <v>99</v>
      </c>
      <c r="D230" s="16">
        <v>273000</v>
      </c>
      <c r="E230" s="14">
        <v>128417.62</v>
      </c>
    </row>
    <row r="231" spans="1:6" ht="38.25" outlineLevel="1" x14ac:dyDescent="0.2">
      <c r="A231" s="41" t="s">
        <v>23</v>
      </c>
      <c r="B231" s="22" t="s">
        <v>246</v>
      </c>
      <c r="C231" s="44" t="s">
        <v>114</v>
      </c>
      <c r="D231" s="16">
        <v>1104000</v>
      </c>
      <c r="E231" s="14">
        <v>1697761.74</v>
      </c>
    </row>
    <row r="232" spans="1:6" ht="25.5" outlineLevel="1" x14ac:dyDescent="0.2">
      <c r="A232" s="41" t="s">
        <v>23</v>
      </c>
      <c r="B232" s="22" t="s">
        <v>209</v>
      </c>
      <c r="C232" s="44" t="s">
        <v>58</v>
      </c>
      <c r="D232" s="16">
        <v>4820000</v>
      </c>
      <c r="E232" s="14">
        <v>4784206.3499999996</v>
      </c>
    </row>
    <row r="233" spans="1:6" ht="38.25" outlineLevel="1" x14ac:dyDescent="0.2">
      <c r="A233" s="41" t="s">
        <v>23</v>
      </c>
      <c r="B233" s="22" t="s">
        <v>222</v>
      </c>
      <c r="C233" s="44" t="s">
        <v>128</v>
      </c>
      <c r="D233" s="16">
        <v>1650000</v>
      </c>
      <c r="E233" s="14">
        <v>1411540</v>
      </c>
    </row>
    <row r="234" spans="1:6" ht="76.5" outlineLevel="1" x14ac:dyDescent="0.2">
      <c r="A234" s="41" t="s">
        <v>23</v>
      </c>
      <c r="B234" s="22" t="s">
        <v>223</v>
      </c>
      <c r="C234" s="44" t="s">
        <v>467</v>
      </c>
      <c r="D234" s="16">
        <v>15000000</v>
      </c>
      <c r="E234" s="14">
        <v>16947367</v>
      </c>
    </row>
    <row r="235" spans="1:6" ht="38.25" outlineLevel="1" x14ac:dyDescent="0.2">
      <c r="A235" s="41" t="s">
        <v>23</v>
      </c>
      <c r="B235" s="22" t="s">
        <v>180</v>
      </c>
      <c r="C235" s="44" t="s">
        <v>87</v>
      </c>
      <c r="D235" s="16">
        <v>5524000</v>
      </c>
      <c r="E235" s="14">
        <v>10609364.93</v>
      </c>
    </row>
    <row r="236" spans="1:6" ht="25.5" outlineLevel="1" x14ac:dyDescent="0.2">
      <c r="A236" s="41" t="s">
        <v>23</v>
      </c>
      <c r="B236" s="22" t="s">
        <v>213</v>
      </c>
      <c r="C236" s="44" t="s">
        <v>292</v>
      </c>
      <c r="D236" s="16">
        <v>0</v>
      </c>
      <c r="E236" s="14">
        <v>-1882429</v>
      </c>
    </row>
    <row r="237" spans="1:6" s="5" customFormat="1" outlineLevel="1" x14ac:dyDescent="0.2">
      <c r="A237" s="41" t="s">
        <v>23</v>
      </c>
      <c r="B237" s="2" t="s">
        <v>210</v>
      </c>
      <c r="C237" s="42" t="s">
        <v>54</v>
      </c>
      <c r="D237" s="16">
        <f>SUM(D238:D241)</f>
        <v>1008371247.5799999</v>
      </c>
      <c r="E237" s="16">
        <f>SUM(E238:E241)</f>
        <v>1037838332.5599999</v>
      </c>
      <c r="F237" s="19"/>
    </row>
    <row r="238" spans="1:6" ht="25.5" outlineLevel="1" x14ac:dyDescent="0.2">
      <c r="A238" s="41" t="s">
        <v>23</v>
      </c>
      <c r="B238" s="22" t="s">
        <v>469</v>
      </c>
      <c r="C238" s="44" t="s">
        <v>468</v>
      </c>
      <c r="D238" s="16">
        <v>76182147.579999998</v>
      </c>
      <c r="E238" s="14">
        <v>76182147.579999998</v>
      </c>
    </row>
    <row r="239" spans="1:6" ht="38.25" outlineLevel="1" x14ac:dyDescent="0.2">
      <c r="A239" s="41" t="s">
        <v>23</v>
      </c>
      <c r="B239" s="22" t="s">
        <v>471</v>
      </c>
      <c r="C239" s="44" t="s">
        <v>470</v>
      </c>
      <c r="D239" s="16">
        <v>60000000</v>
      </c>
      <c r="E239" s="14">
        <v>60000000</v>
      </c>
    </row>
    <row r="240" spans="1:6" ht="51" outlineLevel="1" x14ac:dyDescent="0.2">
      <c r="A240" s="41" t="s">
        <v>23</v>
      </c>
      <c r="B240" s="22" t="s">
        <v>473</v>
      </c>
      <c r="C240" s="44" t="s">
        <v>472</v>
      </c>
      <c r="D240" s="16">
        <v>872189100</v>
      </c>
      <c r="E240" s="14">
        <v>891837771.16999996</v>
      </c>
    </row>
    <row r="241" spans="1:5" ht="51" outlineLevel="1" x14ac:dyDescent="0.2">
      <c r="A241" s="41" t="s">
        <v>23</v>
      </c>
      <c r="B241" s="22" t="s">
        <v>387</v>
      </c>
      <c r="C241" s="44" t="s">
        <v>283</v>
      </c>
      <c r="D241" s="16">
        <v>0</v>
      </c>
      <c r="E241" s="14">
        <v>9818413.8100000005</v>
      </c>
    </row>
    <row r="242" spans="1:5" ht="25.5" x14ac:dyDescent="0.2">
      <c r="A242" s="38" t="s">
        <v>24</v>
      </c>
      <c r="B242" s="23"/>
      <c r="C242" s="48" t="s">
        <v>605</v>
      </c>
      <c r="D242" s="46">
        <f>SUM(D243+D247)</f>
        <v>1083855870</v>
      </c>
      <c r="E242" s="46">
        <f>SUM(E243+E247)</f>
        <v>936196755.23000002</v>
      </c>
    </row>
    <row r="243" spans="1:5" x14ac:dyDescent="0.2">
      <c r="A243" s="41" t="s">
        <v>24</v>
      </c>
      <c r="B243" s="2" t="s">
        <v>176</v>
      </c>
      <c r="C243" s="42" t="s">
        <v>339</v>
      </c>
      <c r="D243" s="16">
        <f>SUM(D244:D246)</f>
        <v>17456770</v>
      </c>
      <c r="E243" s="16">
        <f>SUM(E244:E246)</f>
        <v>8300427.4900000002</v>
      </c>
    </row>
    <row r="244" spans="1:5" ht="25.5" outlineLevel="1" x14ac:dyDescent="0.2">
      <c r="A244" s="41" t="s">
        <v>24</v>
      </c>
      <c r="B244" s="22" t="s">
        <v>209</v>
      </c>
      <c r="C244" s="44" t="s">
        <v>58</v>
      </c>
      <c r="D244" s="16">
        <v>17052270</v>
      </c>
      <c r="E244" s="14">
        <v>7846229.6299999999</v>
      </c>
    </row>
    <row r="245" spans="1:5" ht="51" outlineLevel="1" x14ac:dyDescent="0.2">
      <c r="A245" s="41" t="s">
        <v>24</v>
      </c>
      <c r="B245" s="22" t="s">
        <v>331</v>
      </c>
      <c r="C245" s="44" t="s">
        <v>330</v>
      </c>
      <c r="D245" s="16">
        <v>61500</v>
      </c>
      <c r="E245" s="14">
        <v>0</v>
      </c>
    </row>
    <row r="246" spans="1:5" ht="38.25" outlineLevel="1" x14ac:dyDescent="0.2">
      <c r="A246" s="41" t="s">
        <v>24</v>
      </c>
      <c r="B246" s="22" t="s">
        <v>180</v>
      </c>
      <c r="C246" s="44" t="s">
        <v>87</v>
      </c>
      <c r="D246" s="16">
        <v>343000</v>
      </c>
      <c r="E246" s="14">
        <v>454197.86</v>
      </c>
    </row>
    <row r="247" spans="1:5" outlineLevel="1" x14ac:dyDescent="0.2">
      <c r="A247" s="41" t="s">
        <v>24</v>
      </c>
      <c r="B247" s="2" t="s">
        <v>210</v>
      </c>
      <c r="C247" s="42" t="s">
        <v>54</v>
      </c>
      <c r="D247" s="16">
        <f>SUM(D248:D263)</f>
        <v>1066399100</v>
      </c>
      <c r="E247" s="16">
        <f>SUM(E248:E263)</f>
        <v>927896327.74000001</v>
      </c>
    </row>
    <row r="248" spans="1:5" ht="38.25" outlineLevel="1" x14ac:dyDescent="0.2">
      <c r="A248" s="41" t="s">
        <v>24</v>
      </c>
      <c r="B248" s="22" t="s">
        <v>475</v>
      </c>
      <c r="C248" s="44" t="s">
        <v>474</v>
      </c>
      <c r="D248" s="16">
        <v>0</v>
      </c>
      <c r="E248" s="14">
        <v>2000000</v>
      </c>
    </row>
    <row r="249" spans="1:5" ht="25.5" outlineLevel="1" x14ac:dyDescent="0.2">
      <c r="A249" s="41" t="s">
        <v>24</v>
      </c>
      <c r="B249" s="22" t="s">
        <v>481</v>
      </c>
      <c r="C249" s="51" t="s">
        <v>480</v>
      </c>
      <c r="D249" s="16">
        <v>150400000</v>
      </c>
      <c r="E249" s="14">
        <v>150400000</v>
      </c>
    </row>
    <row r="250" spans="1:5" ht="38.25" outlineLevel="1" x14ac:dyDescent="0.2">
      <c r="A250" s="41" t="s">
        <v>24</v>
      </c>
      <c r="B250" s="22" t="s">
        <v>601</v>
      </c>
      <c r="C250" s="51" t="s">
        <v>310</v>
      </c>
      <c r="D250" s="16">
        <v>16651100</v>
      </c>
      <c r="E250" s="14">
        <v>16651100</v>
      </c>
    </row>
    <row r="251" spans="1:5" ht="38.25" outlineLevel="1" x14ac:dyDescent="0.2">
      <c r="A251" s="41" t="s">
        <v>24</v>
      </c>
      <c r="B251" s="22" t="s">
        <v>476</v>
      </c>
      <c r="C251" s="44" t="s">
        <v>482</v>
      </c>
      <c r="D251" s="16">
        <v>218358100</v>
      </c>
      <c r="E251" s="14">
        <v>215917997.43000001</v>
      </c>
    </row>
    <row r="252" spans="1:5" ht="51" outlineLevel="1" x14ac:dyDescent="0.2">
      <c r="A252" s="41" t="s">
        <v>24</v>
      </c>
      <c r="B252" s="22" t="s">
        <v>484</v>
      </c>
      <c r="C252" s="42" t="s">
        <v>483</v>
      </c>
      <c r="D252" s="16">
        <v>70000000</v>
      </c>
      <c r="E252" s="14">
        <v>69977990.019999996</v>
      </c>
    </row>
    <row r="253" spans="1:5" ht="89.25" outlineLevel="1" x14ac:dyDescent="0.2">
      <c r="A253" s="41" t="s">
        <v>24</v>
      </c>
      <c r="B253" s="22" t="s">
        <v>477</v>
      </c>
      <c r="C253" s="44" t="s">
        <v>304</v>
      </c>
      <c r="D253" s="16">
        <v>2879500</v>
      </c>
      <c r="E253" s="14">
        <v>1726596</v>
      </c>
    </row>
    <row r="254" spans="1:5" ht="51" outlineLevel="1" x14ac:dyDescent="0.2">
      <c r="A254" s="41" t="s">
        <v>24</v>
      </c>
      <c r="B254" s="22" t="s">
        <v>478</v>
      </c>
      <c r="C254" s="44" t="s">
        <v>485</v>
      </c>
      <c r="D254" s="16">
        <v>3292900</v>
      </c>
      <c r="E254" s="14">
        <v>3500167</v>
      </c>
    </row>
    <row r="255" spans="1:5" ht="63.75" outlineLevel="1" x14ac:dyDescent="0.2">
      <c r="A255" s="41" t="s">
        <v>24</v>
      </c>
      <c r="B255" s="22" t="s">
        <v>479</v>
      </c>
      <c r="C255" s="44" t="s">
        <v>486</v>
      </c>
      <c r="D255" s="16">
        <v>6795800</v>
      </c>
      <c r="E255" s="14">
        <v>6971667</v>
      </c>
    </row>
    <row r="256" spans="1:5" ht="63.75" outlineLevel="1" x14ac:dyDescent="0.2">
      <c r="A256" s="41" t="s">
        <v>24</v>
      </c>
      <c r="B256" s="22" t="s">
        <v>488</v>
      </c>
      <c r="C256" s="44" t="s">
        <v>487</v>
      </c>
      <c r="D256" s="16">
        <v>115000000</v>
      </c>
      <c r="E256" s="14">
        <v>0</v>
      </c>
    </row>
    <row r="257" spans="1:6" ht="102" outlineLevel="1" x14ac:dyDescent="0.2">
      <c r="A257" s="41" t="s">
        <v>24</v>
      </c>
      <c r="B257" s="22" t="s">
        <v>490</v>
      </c>
      <c r="C257" s="44" t="s">
        <v>489</v>
      </c>
      <c r="D257" s="16">
        <v>483021700</v>
      </c>
      <c r="E257" s="14">
        <v>410860044.24000001</v>
      </c>
    </row>
    <row r="258" spans="1:6" ht="25.5" outlineLevel="1" x14ac:dyDescent="0.2">
      <c r="A258" s="41" t="s">
        <v>24</v>
      </c>
      <c r="B258" s="22" t="s">
        <v>409</v>
      </c>
      <c r="C258" s="44" t="s">
        <v>287</v>
      </c>
      <c r="D258" s="16">
        <v>0</v>
      </c>
      <c r="E258" s="14">
        <v>35912</v>
      </c>
    </row>
    <row r="259" spans="1:6" ht="25.5" outlineLevel="1" x14ac:dyDescent="0.2">
      <c r="A259" s="41" t="s">
        <v>24</v>
      </c>
      <c r="B259" s="22" t="s">
        <v>411</v>
      </c>
      <c r="C259" s="44" t="s">
        <v>57</v>
      </c>
      <c r="D259" s="16">
        <v>0</v>
      </c>
      <c r="E259" s="14">
        <v>42756331.299999997</v>
      </c>
    </row>
    <row r="260" spans="1:6" ht="63.75" outlineLevel="1" x14ac:dyDescent="0.2">
      <c r="A260" s="41" t="s">
        <v>24</v>
      </c>
      <c r="B260" s="22" t="s">
        <v>491</v>
      </c>
      <c r="C260" s="44" t="s">
        <v>338</v>
      </c>
      <c r="D260" s="16">
        <v>0</v>
      </c>
      <c r="E260" s="14">
        <v>92486.24</v>
      </c>
    </row>
    <row r="261" spans="1:6" ht="51" outlineLevel="1" x14ac:dyDescent="0.2">
      <c r="A261" s="41" t="s">
        <v>24</v>
      </c>
      <c r="B261" s="22" t="s">
        <v>387</v>
      </c>
      <c r="C261" s="44" t="s">
        <v>283</v>
      </c>
      <c r="D261" s="16">
        <v>0</v>
      </c>
      <c r="E261" s="14">
        <v>11281924.08</v>
      </c>
    </row>
    <row r="262" spans="1:6" ht="51" outlineLevel="1" x14ac:dyDescent="0.2">
      <c r="A262" s="41" t="s">
        <v>24</v>
      </c>
      <c r="B262" s="22" t="s">
        <v>492</v>
      </c>
      <c r="C262" s="44" t="s">
        <v>323</v>
      </c>
      <c r="D262" s="16">
        <v>0</v>
      </c>
      <c r="E262" s="14">
        <v>-202428.57</v>
      </c>
    </row>
    <row r="263" spans="1:6" ht="38.25" outlineLevel="1" x14ac:dyDescent="0.2">
      <c r="A263" s="41" t="s">
        <v>24</v>
      </c>
      <c r="B263" s="22" t="s">
        <v>494</v>
      </c>
      <c r="C263" s="44" t="s">
        <v>493</v>
      </c>
      <c r="D263" s="16">
        <v>0</v>
      </c>
      <c r="E263" s="14">
        <v>-4073459</v>
      </c>
    </row>
    <row r="264" spans="1:6" s="5" customFormat="1" x14ac:dyDescent="0.2">
      <c r="A264" s="38" t="s">
        <v>25</v>
      </c>
      <c r="B264" s="23"/>
      <c r="C264" s="39" t="s">
        <v>165</v>
      </c>
      <c r="D264" s="46">
        <f>SUM(D265+D270)</f>
        <v>3141361560</v>
      </c>
      <c r="E264" s="46">
        <f>SUM(E265+E270)</f>
        <v>3467080068.6800003</v>
      </c>
      <c r="F264" s="19"/>
    </row>
    <row r="265" spans="1:6" s="5" customFormat="1" x14ac:dyDescent="0.2">
      <c r="A265" s="41" t="s">
        <v>25</v>
      </c>
      <c r="B265" s="2" t="s">
        <v>53</v>
      </c>
      <c r="C265" s="42" t="s">
        <v>339</v>
      </c>
      <c r="D265" s="16">
        <f>SUM(D266:D269)</f>
        <v>2638860</v>
      </c>
      <c r="E265" s="16">
        <f>SUM(E266:E269)</f>
        <v>2577833.1500000004</v>
      </c>
      <c r="F265" s="19"/>
    </row>
    <row r="266" spans="1:6" ht="38.25" outlineLevel="1" x14ac:dyDescent="0.2">
      <c r="A266" s="41" t="s">
        <v>25</v>
      </c>
      <c r="B266" s="22" t="s">
        <v>224</v>
      </c>
      <c r="C266" s="44" t="s">
        <v>341</v>
      </c>
      <c r="D266" s="16">
        <v>2239860</v>
      </c>
      <c r="E266" s="14">
        <v>2181021.4500000002</v>
      </c>
    </row>
    <row r="267" spans="1:6" ht="25.5" outlineLevel="1" x14ac:dyDescent="0.2">
      <c r="A267" s="41" t="s">
        <v>25</v>
      </c>
      <c r="B267" s="22" t="s">
        <v>600</v>
      </c>
      <c r="C267" s="44" t="s">
        <v>58</v>
      </c>
      <c r="D267" s="16">
        <v>395000</v>
      </c>
      <c r="E267" s="14">
        <v>392644.44</v>
      </c>
    </row>
    <row r="268" spans="1:6" ht="76.5" outlineLevel="1" x14ac:dyDescent="0.2">
      <c r="A268" s="41" t="s">
        <v>25</v>
      </c>
      <c r="B268" s="22" t="s">
        <v>233</v>
      </c>
      <c r="C268" s="44" t="s">
        <v>299</v>
      </c>
      <c r="D268" s="16">
        <v>4000</v>
      </c>
      <c r="E268" s="14">
        <v>3965.27</v>
      </c>
    </row>
    <row r="269" spans="1:6" ht="38.25" outlineLevel="1" x14ac:dyDescent="0.2">
      <c r="A269" s="41" t="s">
        <v>25</v>
      </c>
      <c r="B269" s="22" t="s">
        <v>180</v>
      </c>
      <c r="C269" s="44" t="s">
        <v>87</v>
      </c>
      <c r="D269" s="16">
        <v>0</v>
      </c>
      <c r="E269" s="14">
        <v>201.99</v>
      </c>
    </row>
    <row r="270" spans="1:6" s="5" customFormat="1" outlineLevel="1" x14ac:dyDescent="0.2">
      <c r="A270" s="41" t="s">
        <v>25</v>
      </c>
      <c r="B270" s="2" t="s">
        <v>210</v>
      </c>
      <c r="C270" s="42" t="s">
        <v>54</v>
      </c>
      <c r="D270" s="16">
        <f>SUM(D271:D276)</f>
        <v>3138722700</v>
      </c>
      <c r="E270" s="16">
        <f>SUM(E271:E280)</f>
        <v>3464502235.5300002</v>
      </c>
      <c r="F270" s="19"/>
    </row>
    <row r="271" spans="1:6" ht="25.5" outlineLevel="1" x14ac:dyDescent="0.2">
      <c r="A271" s="41" t="s">
        <v>25</v>
      </c>
      <c r="B271" s="22" t="s">
        <v>495</v>
      </c>
      <c r="C271" s="44" t="s">
        <v>127</v>
      </c>
      <c r="D271" s="16">
        <v>31706400</v>
      </c>
      <c r="E271" s="14">
        <v>31706400</v>
      </c>
    </row>
    <row r="272" spans="1:6" ht="25.5" outlineLevel="1" x14ac:dyDescent="0.2">
      <c r="A272" s="41" t="s">
        <v>25</v>
      </c>
      <c r="B272" s="22" t="s">
        <v>524</v>
      </c>
      <c r="C272" s="44" t="s">
        <v>328</v>
      </c>
      <c r="D272" s="16">
        <v>300000000</v>
      </c>
      <c r="E272" s="14">
        <v>571015200</v>
      </c>
    </row>
    <row r="273" spans="1:6" ht="51" outlineLevel="1" x14ac:dyDescent="0.2">
      <c r="A273" s="41" t="s">
        <v>25</v>
      </c>
      <c r="B273" s="22" t="s">
        <v>603</v>
      </c>
      <c r="C273" s="44" t="s">
        <v>337</v>
      </c>
      <c r="D273" s="16">
        <v>903384000</v>
      </c>
      <c r="E273" s="14">
        <v>903384000</v>
      </c>
    </row>
    <row r="274" spans="1:6" ht="38.25" outlineLevel="1" x14ac:dyDescent="0.2">
      <c r="A274" s="41" t="s">
        <v>25</v>
      </c>
      <c r="B274" s="22" t="s">
        <v>496</v>
      </c>
      <c r="C274" s="44" t="s">
        <v>500</v>
      </c>
      <c r="D274" s="16">
        <v>1506948000</v>
      </c>
      <c r="E274" s="14">
        <v>1506948000</v>
      </c>
    </row>
    <row r="275" spans="1:6" ht="63.75" outlineLevel="1" x14ac:dyDescent="0.2">
      <c r="A275" s="41" t="s">
        <v>25</v>
      </c>
      <c r="B275" s="22" t="s">
        <v>497</v>
      </c>
      <c r="C275" s="44" t="s">
        <v>274</v>
      </c>
      <c r="D275" s="16">
        <v>299233700</v>
      </c>
      <c r="E275" s="14">
        <v>343649800</v>
      </c>
    </row>
    <row r="276" spans="1:6" ht="25.5" outlineLevel="1" x14ac:dyDescent="0.2">
      <c r="A276" s="41" t="s">
        <v>25</v>
      </c>
      <c r="B276" s="22" t="s">
        <v>498</v>
      </c>
      <c r="C276" s="44" t="s">
        <v>298</v>
      </c>
      <c r="D276" s="16">
        <v>97450600</v>
      </c>
      <c r="E276" s="14">
        <v>87718766.599999994</v>
      </c>
    </row>
    <row r="277" spans="1:6" ht="51" outlineLevel="1" x14ac:dyDescent="0.2">
      <c r="A277" s="41" t="s">
        <v>25</v>
      </c>
      <c r="B277" s="22" t="s">
        <v>502</v>
      </c>
      <c r="C277" s="44" t="s">
        <v>501</v>
      </c>
      <c r="D277" s="16">
        <v>0</v>
      </c>
      <c r="E277" s="14">
        <v>19999996.899999999</v>
      </c>
    </row>
    <row r="278" spans="1:6" ht="51" outlineLevel="1" x14ac:dyDescent="0.2">
      <c r="A278" s="41" t="s">
        <v>25</v>
      </c>
      <c r="B278" s="22" t="s">
        <v>387</v>
      </c>
      <c r="C278" s="44" t="s">
        <v>283</v>
      </c>
      <c r="D278" s="16">
        <v>0</v>
      </c>
      <c r="E278" s="14">
        <v>790479.6</v>
      </c>
    </row>
    <row r="279" spans="1:6" ht="25.5" outlineLevel="1" x14ac:dyDescent="0.2">
      <c r="A279" s="41" t="s">
        <v>25</v>
      </c>
      <c r="B279" s="22" t="s">
        <v>499</v>
      </c>
      <c r="C279" s="44" t="s">
        <v>324</v>
      </c>
      <c r="D279" s="16">
        <v>0</v>
      </c>
      <c r="E279" s="14">
        <v>-342653.39</v>
      </c>
    </row>
    <row r="280" spans="1:6" ht="38.25" outlineLevel="1" x14ac:dyDescent="0.2">
      <c r="A280" s="41" t="s">
        <v>51</v>
      </c>
      <c r="B280" s="22" t="s">
        <v>466</v>
      </c>
      <c r="C280" s="44" t="s">
        <v>286</v>
      </c>
      <c r="D280" s="16">
        <v>0</v>
      </c>
      <c r="E280" s="14">
        <v>-367754.18</v>
      </c>
    </row>
    <row r="281" spans="1:6" outlineLevel="1" x14ac:dyDescent="0.2">
      <c r="A281" s="38" t="s">
        <v>52</v>
      </c>
      <c r="B281" s="23"/>
      <c r="C281" s="39" t="s">
        <v>166</v>
      </c>
      <c r="D281" s="46">
        <f>SUM(D282+D285)</f>
        <v>1200</v>
      </c>
      <c r="E281" s="46">
        <f>SUM(E282+E285)</f>
        <v>-9637479.5</v>
      </c>
    </row>
    <row r="282" spans="1:6" outlineLevel="1" x14ac:dyDescent="0.2">
      <c r="A282" s="41" t="s">
        <v>52</v>
      </c>
      <c r="B282" s="2" t="s">
        <v>176</v>
      </c>
      <c r="C282" s="42" t="s">
        <v>339</v>
      </c>
      <c r="D282" s="16">
        <f>SUM(D283:D284)</f>
        <v>1200</v>
      </c>
      <c r="E282" s="16">
        <f>SUM(E283:E284)</f>
        <v>413750.02999999997</v>
      </c>
    </row>
    <row r="283" spans="1:6" ht="25.5" outlineLevel="1" x14ac:dyDescent="0.2">
      <c r="A283" s="41" t="s">
        <v>52</v>
      </c>
      <c r="B283" s="22" t="s">
        <v>209</v>
      </c>
      <c r="C283" s="42" t="s">
        <v>58</v>
      </c>
      <c r="D283" s="16">
        <v>1200</v>
      </c>
      <c r="E283" s="16">
        <v>400475.36</v>
      </c>
    </row>
    <row r="284" spans="1:6" ht="63.75" outlineLevel="1" x14ac:dyDescent="0.2">
      <c r="A284" s="41" t="s">
        <v>52</v>
      </c>
      <c r="B284" s="22" t="s">
        <v>212</v>
      </c>
      <c r="C284" s="44" t="s">
        <v>111</v>
      </c>
      <c r="D284" s="16">
        <v>0</v>
      </c>
      <c r="E284" s="14">
        <v>13274.67</v>
      </c>
    </row>
    <row r="285" spans="1:6" outlineLevel="1" x14ac:dyDescent="0.2">
      <c r="A285" s="41" t="s">
        <v>52</v>
      </c>
      <c r="B285" s="2" t="s">
        <v>210</v>
      </c>
      <c r="C285" s="42" t="s">
        <v>54</v>
      </c>
      <c r="D285" s="16">
        <f>SUM(D287:D287)</f>
        <v>0</v>
      </c>
      <c r="E285" s="16">
        <f>SUM(E286:E287)</f>
        <v>-10051229.529999999</v>
      </c>
    </row>
    <row r="286" spans="1:6" ht="51" outlineLevel="1" x14ac:dyDescent="0.2">
      <c r="A286" s="41" t="s">
        <v>52</v>
      </c>
      <c r="B286" s="22" t="s">
        <v>387</v>
      </c>
      <c r="C286" s="44" t="s">
        <v>283</v>
      </c>
      <c r="D286" s="16">
        <v>0</v>
      </c>
      <c r="E286" s="14">
        <v>184638.32</v>
      </c>
    </row>
    <row r="287" spans="1:6" ht="38.25" outlineLevel="1" x14ac:dyDescent="0.2">
      <c r="A287" s="41" t="s">
        <v>52</v>
      </c>
      <c r="B287" s="22" t="s">
        <v>466</v>
      </c>
      <c r="C287" s="44" t="s">
        <v>286</v>
      </c>
      <c r="D287" s="16">
        <v>0</v>
      </c>
      <c r="E287" s="14">
        <v>-10235867.85</v>
      </c>
    </row>
    <row r="288" spans="1:6" s="5" customFormat="1" x14ac:dyDescent="0.2">
      <c r="A288" s="38" t="s">
        <v>26</v>
      </c>
      <c r="B288" s="23"/>
      <c r="C288" s="39" t="s">
        <v>333</v>
      </c>
      <c r="D288" s="46">
        <f>D289+D303</f>
        <v>632651450</v>
      </c>
      <c r="E288" s="46">
        <f>E289+E303</f>
        <v>656688273.72000003</v>
      </c>
      <c r="F288" s="19"/>
    </row>
    <row r="289" spans="1:6" s="5" customFormat="1" x14ac:dyDescent="0.2">
      <c r="A289" s="41" t="s">
        <v>26</v>
      </c>
      <c r="B289" s="2" t="s">
        <v>53</v>
      </c>
      <c r="C289" s="42" t="s">
        <v>339</v>
      </c>
      <c r="D289" s="16">
        <f>SUM(D290:D302)</f>
        <v>49654450</v>
      </c>
      <c r="E289" s="16">
        <f>SUM(E290:E302)</f>
        <v>73691273.719999999</v>
      </c>
      <c r="F289" s="19"/>
    </row>
    <row r="290" spans="1:6" ht="51" outlineLevel="1" x14ac:dyDescent="0.2">
      <c r="A290" s="41" t="s">
        <v>26</v>
      </c>
      <c r="B290" s="22" t="s">
        <v>226</v>
      </c>
      <c r="C290" s="44" t="s">
        <v>126</v>
      </c>
      <c r="D290" s="16">
        <v>30312000</v>
      </c>
      <c r="E290" s="14">
        <v>30312033.789999999</v>
      </c>
    </row>
    <row r="291" spans="1:6" ht="63.75" outlineLevel="1" x14ac:dyDescent="0.2">
      <c r="A291" s="41" t="s">
        <v>26</v>
      </c>
      <c r="B291" s="22" t="s">
        <v>227</v>
      </c>
      <c r="C291" s="44" t="s">
        <v>125</v>
      </c>
      <c r="D291" s="16">
        <v>5623580</v>
      </c>
      <c r="E291" s="14">
        <v>5186306.41</v>
      </c>
    </row>
    <row r="292" spans="1:6" ht="63.75" outlineLevel="1" x14ac:dyDescent="0.2">
      <c r="A292" s="41" t="s">
        <v>26</v>
      </c>
      <c r="B292" s="22" t="s">
        <v>228</v>
      </c>
      <c r="C292" s="44" t="s">
        <v>124</v>
      </c>
      <c r="D292" s="16">
        <v>3120000</v>
      </c>
      <c r="E292" s="14">
        <v>3210830.19</v>
      </c>
    </row>
    <row r="293" spans="1:6" ht="38.25" outlineLevel="1" x14ac:dyDescent="0.2">
      <c r="A293" s="41" t="s">
        <v>26</v>
      </c>
      <c r="B293" s="22" t="s">
        <v>229</v>
      </c>
      <c r="C293" s="44" t="s">
        <v>348</v>
      </c>
      <c r="D293" s="16">
        <v>557000</v>
      </c>
      <c r="E293" s="14">
        <v>589170.63</v>
      </c>
    </row>
    <row r="294" spans="1:6" ht="89.25" outlineLevel="1" x14ac:dyDescent="0.2">
      <c r="A294" s="41" t="s">
        <v>26</v>
      </c>
      <c r="B294" s="22" t="s">
        <v>311</v>
      </c>
      <c r="C294" s="44" t="s">
        <v>312</v>
      </c>
      <c r="D294" s="16">
        <v>3900</v>
      </c>
      <c r="E294" s="14">
        <v>4007.72</v>
      </c>
    </row>
    <row r="295" spans="1:6" ht="38.25" outlineLevel="1" x14ac:dyDescent="0.2">
      <c r="A295" s="41" t="s">
        <v>26</v>
      </c>
      <c r="B295" s="22" t="s">
        <v>230</v>
      </c>
      <c r="C295" s="44" t="s">
        <v>123</v>
      </c>
      <c r="D295" s="16">
        <v>343570</v>
      </c>
      <c r="E295" s="14">
        <v>314935.15999999997</v>
      </c>
    </row>
    <row r="296" spans="1:6" ht="25.5" outlineLevel="1" x14ac:dyDescent="0.2">
      <c r="A296" s="41" t="s">
        <v>26</v>
      </c>
      <c r="B296" s="22" t="s">
        <v>231</v>
      </c>
      <c r="C296" s="44" t="s">
        <v>58</v>
      </c>
      <c r="D296" s="16">
        <v>7400</v>
      </c>
      <c r="E296" s="14">
        <v>7413.58</v>
      </c>
    </row>
    <row r="297" spans="1:6" ht="76.5" outlineLevel="1" x14ac:dyDescent="0.2">
      <c r="A297" s="41" t="s">
        <v>26</v>
      </c>
      <c r="B297" s="22" t="s">
        <v>232</v>
      </c>
      <c r="C297" s="44" t="s">
        <v>300</v>
      </c>
      <c r="D297" s="16">
        <v>2528400</v>
      </c>
      <c r="E297" s="14">
        <v>23909569.649999999</v>
      </c>
    </row>
    <row r="298" spans="1:6" ht="76.5" outlineLevel="1" x14ac:dyDescent="0.2">
      <c r="A298" s="41" t="s">
        <v>26</v>
      </c>
      <c r="B298" s="22" t="s">
        <v>233</v>
      </c>
      <c r="C298" s="44" t="s">
        <v>299</v>
      </c>
      <c r="D298" s="16">
        <v>585900</v>
      </c>
      <c r="E298" s="14">
        <v>675379</v>
      </c>
    </row>
    <row r="299" spans="1:6" ht="89.25" outlineLevel="1" x14ac:dyDescent="0.2">
      <c r="A299" s="41" t="s">
        <v>26</v>
      </c>
      <c r="B299" s="22" t="s">
        <v>234</v>
      </c>
      <c r="C299" s="44" t="s">
        <v>122</v>
      </c>
      <c r="D299" s="16">
        <v>2566700</v>
      </c>
      <c r="E299" s="14">
        <v>4176758.07</v>
      </c>
    </row>
    <row r="300" spans="1:6" ht="51" outlineLevel="1" x14ac:dyDescent="0.2">
      <c r="A300" s="41" t="s">
        <v>26</v>
      </c>
      <c r="B300" s="22" t="s">
        <v>235</v>
      </c>
      <c r="C300" s="44" t="s">
        <v>121</v>
      </c>
      <c r="D300" s="16">
        <v>3575000</v>
      </c>
      <c r="E300" s="14">
        <v>3575000</v>
      </c>
    </row>
    <row r="301" spans="1:6" ht="51" outlineLevel="1" x14ac:dyDescent="0.2">
      <c r="A301" s="41" t="s">
        <v>26</v>
      </c>
      <c r="B301" s="22" t="s">
        <v>236</v>
      </c>
      <c r="C301" s="44" t="s">
        <v>120</v>
      </c>
      <c r="D301" s="16">
        <v>411000</v>
      </c>
      <c r="E301" s="14">
        <v>1004218.34</v>
      </c>
    </row>
    <row r="302" spans="1:6" ht="38.25" outlineLevel="1" x14ac:dyDescent="0.2">
      <c r="A302" s="41" t="s">
        <v>26</v>
      </c>
      <c r="B302" s="22" t="s">
        <v>180</v>
      </c>
      <c r="C302" s="44" t="s">
        <v>87</v>
      </c>
      <c r="D302" s="16">
        <v>20000</v>
      </c>
      <c r="E302" s="14">
        <v>725651.18</v>
      </c>
    </row>
    <row r="303" spans="1:6" outlineLevel="1" x14ac:dyDescent="0.2">
      <c r="A303" s="41" t="s">
        <v>26</v>
      </c>
      <c r="B303" s="2" t="s">
        <v>210</v>
      </c>
      <c r="C303" s="42" t="s">
        <v>54</v>
      </c>
      <c r="D303" s="14">
        <f>D304</f>
        <v>582997000</v>
      </c>
      <c r="E303" s="14">
        <f>E304</f>
        <v>582997000</v>
      </c>
    </row>
    <row r="304" spans="1:6" ht="25.5" outlineLevel="1" x14ac:dyDescent="0.2">
      <c r="A304" s="41" t="s">
        <v>26</v>
      </c>
      <c r="B304" s="22" t="s">
        <v>602</v>
      </c>
      <c r="C304" s="44" t="s">
        <v>108</v>
      </c>
      <c r="D304" s="16">
        <v>582997000</v>
      </c>
      <c r="E304" s="14">
        <v>582997000</v>
      </c>
    </row>
    <row r="305" spans="1:6" s="5" customFormat="1" ht="25.5" x14ac:dyDescent="0.2">
      <c r="A305" s="38" t="s">
        <v>27</v>
      </c>
      <c r="B305" s="23"/>
      <c r="C305" s="48" t="s">
        <v>89</v>
      </c>
      <c r="D305" s="46">
        <f>SUM(D306+D327)</f>
        <v>394773750</v>
      </c>
      <c r="E305" s="46">
        <f>SUM(E306+E327)</f>
        <v>267062079.49000001</v>
      </c>
      <c r="F305" s="19"/>
    </row>
    <row r="306" spans="1:6" s="5" customFormat="1" x14ac:dyDescent="0.2">
      <c r="A306" s="41" t="s">
        <v>27</v>
      </c>
      <c r="B306" s="2" t="s">
        <v>176</v>
      </c>
      <c r="C306" s="42" t="s">
        <v>339</v>
      </c>
      <c r="D306" s="16">
        <f>SUM(D307:D326)</f>
        <v>24506650</v>
      </c>
      <c r="E306" s="16">
        <f>SUM(E307:E326)</f>
        <v>35712191.659999996</v>
      </c>
      <c r="F306" s="19"/>
    </row>
    <row r="307" spans="1:6" ht="63.75" outlineLevel="1" x14ac:dyDescent="0.2">
      <c r="A307" s="41" t="s">
        <v>27</v>
      </c>
      <c r="B307" s="22" t="s">
        <v>214</v>
      </c>
      <c r="C307" s="44" t="s">
        <v>59</v>
      </c>
      <c r="D307" s="16">
        <v>117000</v>
      </c>
      <c r="E307" s="14">
        <v>116500</v>
      </c>
    </row>
    <row r="308" spans="1:6" ht="76.5" outlineLevel="1" x14ac:dyDescent="0.2">
      <c r="A308" s="41" t="s">
        <v>27</v>
      </c>
      <c r="B308" s="22" t="s">
        <v>237</v>
      </c>
      <c r="C308" s="44" t="s">
        <v>119</v>
      </c>
      <c r="D308" s="16">
        <v>0</v>
      </c>
      <c r="E308" s="14">
        <v>-31600</v>
      </c>
    </row>
    <row r="309" spans="1:6" ht="76.5" outlineLevel="1" x14ac:dyDescent="0.2">
      <c r="A309" s="41" t="s">
        <v>27</v>
      </c>
      <c r="B309" s="22" t="s">
        <v>238</v>
      </c>
      <c r="C309" s="44" t="s">
        <v>118</v>
      </c>
      <c r="D309" s="16">
        <v>0</v>
      </c>
      <c r="E309" s="14">
        <v>-12650</v>
      </c>
    </row>
    <row r="310" spans="1:6" ht="127.5" outlineLevel="1" x14ac:dyDescent="0.2">
      <c r="A310" s="41" t="s">
        <v>27</v>
      </c>
      <c r="B310" s="22" t="s">
        <v>503</v>
      </c>
      <c r="C310" s="44" t="s">
        <v>504</v>
      </c>
      <c r="D310" s="16">
        <v>20</v>
      </c>
      <c r="E310" s="14">
        <v>31.27</v>
      </c>
    </row>
    <row r="311" spans="1:6" ht="51" outlineLevel="1" x14ac:dyDescent="0.2">
      <c r="A311" s="41" t="s">
        <v>27</v>
      </c>
      <c r="B311" s="22" t="s">
        <v>239</v>
      </c>
      <c r="C311" s="44" t="s">
        <v>117</v>
      </c>
      <c r="D311" s="16">
        <v>700000</v>
      </c>
      <c r="E311" s="14">
        <v>1141169.3999999999</v>
      </c>
    </row>
    <row r="312" spans="1:6" ht="51" outlineLevel="1" x14ac:dyDescent="0.2">
      <c r="A312" s="41" t="s">
        <v>27</v>
      </c>
      <c r="B312" s="22" t="s">
        <v>240</v>
      </c>
      <c r="C312" s="44" t="s">
        <v>116</v>
      </c>
      <c r="D312" s="16">
        <v>60000</v>
      </c>
      <c r="E312" s="14">
        <v>105000</v>
      </c>
    </row>
    <row r="313" spans="1:6" ht="25.5" outlineLevel="1" x14ac:dyDescent="0.2">
      <c r="A313" s="41" t="s">
        <v>27</v>
      </c>
      <c r="B313" s="22" t="s">
        <v>241</v>
      </c>
      <c r="C313" s="44" t="s">
        <v>115</v>
      </c>
      <c r="D313" s="16">
        <v>8000</v>
      </c>
      <c r="E313" s="14">
        <v>8302</v>
      </c>
    </row>
    <row r="314" spans="1:6" ht="38.25" outlineLevel="1" x14ac:dyDescent="0.2">
      <c r="A314" s="41" t="s">
        <v>27</v>
      </c>
      <c r="B314" s="22" t="s">
        <v>242</v>
      </c>
      <c r="C314" s="44" t="s">
        <v>342</v>
      </c>
      <c r="D314" s="16">
        <v>2141030</v>
      </c>
      <c r="E314" s="14">
        <v>3273688.77</v>
      </c>
    </row>
    <row r="315" spans="1:6" ht="38.25" outlineLevel="1" x14ac:dyDescent="0.2">
      <c r="A315" s="41" t="s">
        <v>27</v>
      </c>
      <c r="B315" s="22" t="s">
        <v>243</v>
      </c>
      <c r="C315" s="44" t="s">
        <v>343</v>
      </c>
      <c r="D315" s="16">
        <v>14622800</v>
      </c>
      <c r="E315" s="14">
        <v>23062081.809999999</v>
      </c>
    </row>
    <row r="316" spans="1:6" ht="38.25" outlineLevel="1" x14ac:dyDescent="0.2">
      <c r="A316" s="41" t="s">
        <v>27</v>
      </c>
      <c r="B316" s="22" t="s">
        <v>244</v>
      </c>
      <c r="C316" s="44" t="s">
        <v>344</v>
      </c>
      <c r="D316" s="16">
        <v>253230</v>
      </c>
      <c r="E316" s="14">
        <v>253669.42</v>
      </c>
    </row>
    <row r="317" spans="1:6" ht="76.5" outlineLevel="1" x14ac:dyDescent="0.2">
      <c r="A317" s="41" t="s">
        <v>27</v>
      </c>
      <c r="B317" s="22" t="s">
        <v>245</v>
      </c>
      <c r="C317" s="44" t="s">
        <v>345</v>
      </c>
      <c r="D317" s="16">
        <v>129850</v>
      </c>
      <c r="E317" s="14">
        <v>205250</v>
      </c>
    </row>
    <row r="318" spans="1:6" ht="38.25" outlineLevel="1" x14ac:dyDescent="0.2">
      <c r="A318" s="41" t="s">
        <v>27</v>
      </c>
      <c r="B318" s="22" t="s">
        <v>246</v>
      </c>
      <c r="C318" s="44" t="s">
        <v>114</v>
      </c>
      <c r="D318" s="16">
        <v>24100</v>
      </c>
      <c r="E318" s="14">
        <v>30386.400000000001</v>
      </c>
    </row>
    <row r="319" spans="1:6" ht="25.5" outlineLevel="1" x14ac:dyDescent="0.2">
      <c r="A319" s="41" t="s">
        <v>27</v>
      </c>
      <c r="B319" s="22" t="s">
        <v>209</v>
      </c>
      <c r="C319" s="44" t="s">
        <v>58</v>
      </c>
      <c r="D319" s="16">
        <v>902000</v>
      </c>
      <c r="E319" s="14">
        <v>1432893.7</v>
      </c>
    </row>
    <row r="320" spans="1:6" ht="76.5" outlineLevel="1" x14ac:dyDescent="0.2">
      <c r="A320" s="41" t="s">
        <v>27</v>
      </c>
      <c r="B320" s="22" t="s">
        <v>247</v>
      </c>
      <c r="C320" s="44" t="s">
        <v>113</v>
      </c>
      <c r="D320" s="16">
        <v>72500</v>
      </c>
      <c r="E320" s="14">
        <v>72447</v>
      </c>
    </row>
    <row r="321" spans="1:8" ht="51" outlineLevel="1" x14ac:dyDescent="0.2">
      <c r="A321" s="41" t="s">
        <v>27</v>
      </c>
      <c r="B321" s="22" t="s">
        <v>326</v>
      </c>
      <c r="C321" s="44" t="s">
        <v>325</v>
      </c>
      <c r="D321" s="16">
        <v>120</v>
      </c>
      <c r="E321" s="14">
        <v>5115.16</v>
      </c>
    </row>
    <row r="322" spans="1:8" ht="51" outlineLevel="1" x14ac:dyDescent="0.2">
      <c r="A322" s="41" t="s">
        <v>27</v>
      </c>
      <c r="B322" s="22" t="s">
        <v>248</v>
      </c>
      <c r="C322" s="44" t="s">
        <v>258</v>
      </c>
      <c r="D322" s="16">
        <v>420000</v>
      </c>
      <c r="E322" s="14">
        <v>458000</v>
      </c>
    </row>
    <row r="323" spans="1:8" ht="63.75" outlineLevel="1" x14ac:dyDescent="0.2">
      <c r="A323" s="41" t="s">
        <v>27</v>
      </c>
      <c r="B323" s="22" t="s">
        <v>249</v>
      </c>
      <c r="C323" s="44" t="s">
        <v>112</v>
      </c>
      <c r="D323" s="16">
        <v>2680000</v>
      </c>
      <c r="E323" s="14">
        <v>3938266.16</v>
      </c>
    </row>
    <row r="324" spans="1:8" ht="63.75" outlineLevel="1" x14ac:dyDescent="0.2">
      <c r="A324" s="41" t="s">
        <v>27</v>
      </c>
      <c r="B324" s="22" t="s">
        <v>212</v>
      </c>
      <c r="C324" s="44" t="s">
        <v>111</v>
      </c>
      <c r="D324" s="16">
        <v>376000</v>
      </c>
      <c r="E324" s="14">
        <v>376637.91</v>
      </c>
    </row>
    <row r="325" spans="1:8" ht="38.25" outlineLevel="1" x14ac:dyDescent="0.2">
      <c r="A325" s="41" t="s">
        <v>27</v>
      </c>
      <c r="B325" s="22" t="s">
        <v>180</v>
      </c>
      <c r="C325" s="44" t="s">
        <v>87</v>
      </c>
      <c r="D325" s="16">
        <v>2000000</v>
      </c>
      <c r="E325" s="14">
        <v>1281940.1599999999</v>
      </c>
    </row>
    <row r="326" spans="1:8" ht="25.5" outlineLevel="1" x14ac:dyDescent="0.2">
      <c r="A326" s="41" t="s">
        <v>27</v>
      </c>
      <c r="B326" s="22" t="s">
        <v>50</v>
      </c>
      <c r="C326" s="44" t="s">
        <v>292</v>
      </c>
      <c r="D326" s="16">
        <v>0</v>
      </c>
      <c r="E326" s="14">
        <v>-4937.5</v>
      </c>
    </row>
    <row r="327" spans="1:8" outlineLevel="1" x14ac:dyDescent="0.2">
      <c r="A327" s="41" t="s">
        <v>27</v>
      </c>
      <c r="B327" s="2" t="s">
        <v>210</v>
      </c>
      <c r="C327" s="42" t="s">
        <v>54</v>
      </c>
      <c r="D327" s="14">
        <f>SUM(D328:D338)</f>
        <v>370267100</v>
      </c>
      <c r="E327" s="14">
        <f>SUM(E328:E338)</f>
        <v>231349887.83000001</v>
      </c>
    </row>
    <row r="328" spans="1:8" ht="51" outlineLevel="1" x14ac:dyDescent="0.2">
      <c r="A328" s="41" t="s">
        <v>27</v>
      </c>
      <c r="B328" s="22" t="s">
        <v>507</v>
      </c>
      <c r="C328" s="44" t="s">
        <v>506</v>
      </c>
      <c r="D328" s="16">
        <v>147611900</v>
      </c>
      <c r="E328" s="14">
        <v>0</v>
      </c>
      <c r="G328" s="16"/>
      <c r="H328" s="14"/>
    </row>
    <row r="329" spans="1:8" ht="38.25" outlineLevel="1" x14ac:dyDescent="0.2">
      <c r="A329" s="41" t="s">
        <v>27</v>
      </c>
      <c r="B329" s="22" t="s">
        <v>508</v>
      </c>
      <c r="C329" s="44" t="s">
        <v>109</v>
      </c>
      <c r="D329" s="16">
        <v>12668200</v>
      </c>
      <c r="E329" s="14">
        <v>2627069.36</v>
      </c>
      <c r="G329" s="16"/>
      <c r="H329" s="14"/>
    </row>
    <row r="330" spans="1:8" ht="38.25" outlineLevel="1" x14ac:dyDescent="0.2">
      <c r="A330" s="41" t="s">
        <v>27</v>
      </c>
      <c r="B330" s="22" t="s">
        <v>505</v>
      </c>
      <c r="C330" s="44" t="s">
        <v>110</v>
      </c>
      <c r="D330" s="16">
        <v>172489000</v>
      </c>
      <c r="E330" s="14">
        <v>172277010.25999999</v>
      </c>
      <c r="G330" s="16"/>
      <c r="H330" s="14"/>
    </row>
    <row r="331" spans="1:8" ht="25.5" outlineLevel="1" x14ac:dyDescent="0.2">
      <c r="A331" s="41" t="s">
        <v>27</v>
      </c>
      <c r="B331" s="22" t="s">
        <v>510</v>
      </c>
      <c r="C331" s="44" t="s">
        <v>509</v>
      </c>
      <c r="D331" s="16">
        <v>10339500</v>
      </c>
      <c r="E331" s="14">
        <v>10339500</v>
      </c>
      <c r="G331" s="16"/>
      <c r="H331" s="14"/>
    </row>
    <row r="332" spans="1:8" ht="63.75" outlineLevel="1" x14ac:dyDescent="0.2">
      <c r="A332" s="41" t="s">
        <v>27</v>
      </c>
      <c r="B332" s="22" t="s">
        <v>512</v>
      </c>
      <c r="C332" s="44" t="s">
        <v>511</v>
      </c>
      <c r="D332" s="16">
        <v>5222200</v>
      </c>
      <c r="E332" s="14">
        <v>5222200</v>
      </c>
      <c r="G332" s="16"/>
      <c r="H332" s="14"/>
    </row>
    <row r="333" spans="1:8" ht="25.5" outlineLevel="1" x14ac:dyDescent="0.2">
      <c r="A333" s="41" t="s">
        <v>27</v>
      </c>
      <c r="B333" s="22" t="s">
        <v>514</v>
      </c>
      <c r="C333" s="44" t="s">
        <v>513</v>
      </c>
      <c r="D333" s="16">
        <v>242800</v>
      </c>
      <c r="E333" s="14">
        <v>242800</v>
      </c>
      <c r="G333" s="16"/>
      <c r="H333" s="14"/>
    </row>
    <row r="334" spans="1:8" ht="63.75" outlineLevel="1" x14ac:dyDescent="0.2">
      <c r="A334" s="41" t="s">
        <v>27</v>
      </c>
      <c r="B334" s="22" t="s">
        <v>516</v>
      </c>
      <c r="C334" s="44" t="s">
        <v>515</v>
      </c>
      <c r="D334" s="16">
        <v>21693500</v>
      </c>
      <c r="E334" s="14">
        <v>21693500</v>
      </c>
      <c r="G334" s="16"/>
      <c r="H334" s="14"/>
    </row>
    <row r="335" spans="1:8" ht="25.5" outlineLevel="1" x14ac:dyDescent="0.2">
      <c r="A335" s="41" t="s">
        <v>27</v>
      </c>
      <c r="B335" s="22" t="s">
        <v>518</v>
      </c>
      <c r="C335" s="44" t="s">
        <v>289</v>
      </c>
      <c r="D335" s="16">
        <v>0</v>
      </c>
      <c r="E335" s="14">
        <v>23750622.859999999</v>
      </c>
      <c r="G335" s="16"/>
      <c r="H335" s="14"/>
    </row>
    <row r="336" spans="1:8" ht="51" outlineLevel="1" x14ac:dyDescent="0.2">
      <c r="A336" s="41" t="s">
        <v>27</v>
      </c>
      <c r="B336" s="22" t="s">
        <v>519</v>
      </c>
      <c r="C336" s="44" t="s">
        <v>283</v>
      </c>
      <c r="D336" s="16">
        <v>0</v>
      </c>
      <c r="E336" s="14">
        <v>752849.44</v>
      </c>
    </row>
    <row r="337" spans="1:6" ht="38.25" outlineLevel="1" x14ac:dyDescent="0.2">
      <c r="A337" s="41" t="s">
        <v>27</v>
      </c>
      <c r="B337" s="22" t="s">
        <v>521</v>
      </c>
      <c r="C337" s="44" t="s">
        <v>520</v>
      </c>
      <c r="D337" s="16">
        <v>0</v>
      </c>
      <c r="E337" s="14">
        <v>-5140166.32</v>
      </c>
    </row>
    <row r="338" spans="1:6" ht="38.25" outlineLevel="1" x14ac:dyDescent="0.2">
      <c r="A338" s="41" t="s">
        <v>27</v>
      </c>
      <c r="B338" s="22" t="s">
        <v>517</v>
      </c>
      <c r="C338" s="44" t="s">
        <v>327</v>
      </c>
      <c r="D338" s="16">
        <v>0</v>
      </c>
      <c r="E338" s="14">
        <v>-415497.77</v>
      </c>
    </row>
    <row r="339" spans="1:6" s="5" customFormat="1" x14ac:dyDescent="0.2">
      <c r="A339" s="38" t="s">
        <v>28</v>
      </c>
      <c r="B339" s="23"/>
      <c r="C339" s="39" t="s">
        <v>107</v>
      </c>
      <c r="D339" s="46">
        <f>SUM(D340+D344)</f>
        <v>28775000</v>
      </c>
      <c r="E339" s="46">
        <f>SUM(E340+E344)</f>
        <v>29120792.640000001</v>
      </c>
      <c r="F339" s="19"/>
    </row>
    <row r="340" spans="1:6" s="5" customFormat="1" x14ac:dyDescent="0.2">
      <c r="A340" s="41" t="s">
        <v>28</v>
      </c>
      <c r="B340" s="2" t="s">
        <v>176</v>
      </c>
      <c r="C340" s="42" t="s">
        <v>339</v>
      </c>
      <c r="D340" s="16">
        <f>SUM(D341:D343)</f>
        <v>575000</v>
      </c>
      <c r="E340" s="16">
        <f>SUM(E341:E343)</f>
        <v>818812.75</v>
      </c>
      <c r="F340" s="19"/>
    </row>
    <row r="341" spans="1:6" ht="25.5" outlineLevel="1" x14ac:dyDescent="0.2">
      <c r="A341" s="41" t="s">
        <v>28</v>
      </c>
      <c r="B341" s="22" t="s">
        <v>209</v>
      </c>
      <c r="C341" s="44" t="s">
        <v>58</v>
      </c>
      <c r="D341" s="16">
        <v>90000</v>
      </c>
      <c r="E341" s="14">
        <v>269646.73</v>
      </c>
    </row>
    <row r="342" spans="1:6" ht="63.75" outlineLevel="1" x14ac:dyDescent="0.2">
      <c r="A342" s="41" t="s">
        <v>28</v>
      </c>
      <c r="B342" s="22" t="s">
        <v>212</v>
      </c>
      <c r="C342" s="44" t="s">
        <v>111</v>
      </c>
      <c r="D342" s="16">
        <v>185000</v>
      </c>
      <c r="E342" s="14">
        <v>185000</v>
      </c>
    </row>
    <row r="343" spans="1:6" ht="38.25" outlineLevel="1" x14ac:dyDescent="0.2">
      <c r="A343" s="41" t="s">
        <v>28</v>
      </c>
      <c r="B343" s="22" t="s">
        <v>180</v>
      </c>
      <c r="C343" s="44" t="s">
        <v>87</v>
      </c>
      <c r="D343" s="16">
        <v>300000</v>
      </c>
      <c r="E343" s="14">
        <v>364166.02</v>
      </c>
    </row>
    <row r="344" spans="1:6" outlineLevel="1" x14ac:dyDescent="0.2">
      <c r="A344" s="41" t="s">
        <v>28</v>
      </c>
      <c r="B344" s="2" t="s">
        <v>210</v>
      </c>
      <c r="C344" s="42" t="s">
        <v>54</v>
      </c>
      <c r="D344" s="16">
        <f>SUM(D345:D347)</f>
        <v>28200000</v>
      </c>
      <c r="E344" s="16">
        <f>SUM(E345:E347)</f>
        <v>28301979.890000001</v>
      </c>
    </row>
    <row r="345" spans="1:6" ht="51" outlineLevel="1" x14ac:dyDescent="0.2">
      <c r="A345" s="41" t="s">
        <v>28</v>
      </c>
      <c r="B345" s="22" t="s">
        <v>522</v>
      </c>
      <c r="C345" s="44" t="s">
        <v>275</v>
      </c>
      <c r="D345" s="16">
        <v>14350000</v>
      </c>
      <c r="E345" s="14">
        <v>16023103.289999999</v>
      </c>
    </row>
    <row r="346" spans="1:6" ht="41.25" customHeight="1" outlineLevel="1" x14ac:dyDescent="0.2">
      <c r="A346" s="41" t="s">
        <v>28</v>
      </c>
      <c r="B346" s="22" t="s">
        <v>523</v>
      </c>
      <c r="C346" s="44" t="s">
        <v>276</v>
      </c>
      <c r="D346" s="16">
        <v>13850000</v>
      </c>
      <c r="E346" s="14">
        <v>11526683.6</v>
      </c>
    </row>
    <row r="347" spans="1:6" ht="25.5" outlineLevel="1" x14ac:dyDescent="0.2">
      <c r="A347" s="41" t="s">
        <v>28</v>
      </c>
      <c r="B347" s="22" t="s">
        <v>410</v>
      </c>
      <c r="C347" s="44" t="s">
        <v>289</v>
      </c>
      <c r="D347" s="16">
        <v>0</v>
      </c>
      <c r="E347" s="14">
        <v>752193</v>
      </c>
    </row>
    <row r="348" spans="1:6" s="5" customFormat="1" ht="25.5" x14ac:dyDescent="0.2">
      <c r="A348" s="38" t="s">
        <v>29</v>
      </c>
      <c r="B348" s="23"/>
      <c r="C348" s="39" t="s">
        <v>106</v>
      </c>
      <c r="D348" s="46">
        <f>SUM(D349+D354)</f>
        <v>3064444900</v>
      </c>
      <c r="E348" s="46">
        <f>SUM(E349+E354)</f>
        <v>3064901237.02</v>
      </c>
      <c r="F348" s="19"/>
    </row>
    <row r="349" spans="1:6" s="5" customFormat="1" x14ac:dyDescent="0.2">
      <c r="A349" s="41" t="s">
        <v>29</v>
      </c>
      <c r="B349" s="2" t="s">
        <v>176</v>
      </c>
      <c r="C349" s="42" t="s">
        <v>339</v>
      </c>
      <c r="D349" s="16">
        <f>SUM(D350:D353)</f>
        <v>251000</v>
      </c>
      <c r="E349" s="16">
        <f>SUM(E350:E353)</f>
        <v>649985.68999999994</v>
      </c>
      <c r="F349" s="19"/>
    </row>
    <row r="350" spans="1:6" ht="25.5" outlineLevel="1" x14ac:dyDescent="0.2">
      <c r="A350" s="41" t="s">
        <v>29</v>
      </c>
      <c r="B350" s="22" t="s">
        <v>221</v>
      </c>
      <c r="C350" s="44" t="s">
        <v>99</v>
      </c>
      <c r="D350" s="16">
        <v>23000</v>
      </c>
      <c r="E350" s="14">
        <v>13398.98</v>
      </c>
    </row>
    <row r="351" spans="1:6" ht="38.25" outlineLevel="1" x14ac:dyDescent="0.2">
      <c r="A351" s="41" t="s">
        <v>29</v>
      </c>
      <c r="B351" s="22" t="s">
        <v>225</v>
      </c>
      <c r="C351" s="44" t="s">
        <v>266</v>
      </c>
      <c r="D351" s="16">
        <v>0</v>
      </c>
      <c r="E351" s="14">
        <v>284432.55</v>
      </c>
    </row>
    <row r="352" spans="1:6" ht="25.5" outlineLevel="1" x14ac:dyDescent="0.2">
      <c r="A352" s="41" t="s">
        <v>29</v>
      </c>
      <c r="B352" s="22" t="s">
        <v>209</v>
      </c>
      <c r="C352" s="44" t="s">
        <v>58</v>
      </c>
      <c r="D352" s="16">
        <v>228000</v>
      </c>
      <c r="E352" s="14">
        <v>338793.92</v>
      </c>
    </row>
    <row r="353" spans="1:6" ht="38.25" outlineLevel="1" x14ac:dyDescent="0.2">
      <c r="A353" s="41" t="s">
        <v>29</v>
      </c>
      <c r="B353" s="22" t="s">
        <v>180</v>
      </c>
      <c r="C353" s="44" t="s">
        <v>87</v>
      </c>
      <c r="D353" s="16">
        <v>0</v>
      </c>
      <c r="E353" s="14">
        <v>13360.24</v>
      </c>
    </row>
    <row r="354" spans="1:6" outlineLevel="1" x14ac:dyDescent="0.2">
      <c r="A354" s="41" t="s">
        <v>29</v>
      </c>
      <c r="B354" s="2" t="s">
        <v>210</v>
      </c>
      <c r="C354" s="42" t="s">
        <v>54</v>
      </c>
      <c r="D354" s="16">
        <f>SUM(D355:D357)</f>
        <v>3064193900</v>
      </c>
      <c r="E354" s="16">
        <f>SUM(E355:E357)</f>
        <v>3064251251.3299999</v>
      </c>
    </row>
    <row r="355" spans="1:6" ht="25.5" outlineLevel="1" x14ac:dyDescent="0.2">
      <c r="A355" s="41" t="s">
        <v>29</v>
      </c>
      <c r="B355" s="22" t="s">
        <v>524</v>
      </c>
      <c r="C355" s="44" t="s">
        <v>328</v>
      </c>
      <c r="D355" s="16">
        <v>3054269300</v>
      </c>
      <c r="E355" s="14">
        <v>3054269300</v>
      </c>
    </row>
    <row r="356" spans="1:6" ht="38.25" outlineLevel="1" x14ac:dyDescent="0.2">
      <c r="A356" s="41" t="s">
        <v>29</v>
      </c>
      <c r="B356" s="22" t="s">
        <v>526</v>
      </c>
      <c r="C356" s="44" t="s">
        <v>525</v>
      </c>
      <c r="D356" s="16">
        <v>9924600</v>
      </c>
      <c r="E356" s="14">
        <v>9924600</v>
      </c>
    </row>
    <row r="357" spans="1:6" ht="51" outlineLevel="1" x14ac:dyDescent="0.2">
      <c r="A357" s="41" t="s">
        <v>29</v>
      </c>
      <c r="B357" s="22" t="s">
        <v>387</v>
      </c>
      <c r="C357" s="44" t="s">
        <v>283</v>
      </c>
      <c r="D357" s="16">
        <v>0</v>
      </c>
      <c r="E357" s="14">
        <v>57351.33</v>
      </c>
    </row>
    <row r="358" spans="1:6" s="5" customFormat="1" x14ac:dyDescent="0.2">
      <c r="A358" s="38" t="s">
        <v>30</v>
      </c>
      <c r="B358" s="23"/>
      <c r="C358" s="39" t="s">
        <v>105</v>
      </c>
      <c r="D358" s="46">
        <f>SUM(D359+D362)</f>
        <v>166200</v>
      </c>
      <c r="E358" s="46">
        <f>SUM(E359+E362)</f>
        <v>1680133.42</v>
      </c>
      <c r="F358" s="19"/>
    </row>
    <row r="359" spans="1:6" s="5" customFormat="1" x14ac:dyDescent="0.2">
      <c r="A359" s="41" t="s">
        <v>30</v>
      </c>
      <c r="B359" s="2" t="s">
        <v>176</v>
      </c>
      <c r="C359" s="42" t="s">
        <v>339</v>
      </c>
      <c r="D359" s="14">
        <f>SUM(D360:D361)</f>
        <v>0</v>
      </c>
      <c r="E359" s="14">
        <f>SUM(E360:E361)</f>
        <v>1452242.8</v>
      </c>
      <c r="F359" s="19"/>
    </row>
    <row r="360" spans="1:6" s="5" customFormat="1" ht="25.5" x14ac:dyDescent="0.2">
      <c r="A360" s="41" t="s">
        <v>30</v>
      </c>
      <c r="B360" s="22" t="s">
        <v>209</v>
      </c>
      <c r="C360" s="44" t="s">
        <v>58</v>
      </c>
      <c r="D360" s="16">
        <v>0</v>
      </c>
      <c r="E360" s="14">
        <v>341965.54</v>
      </c>
      <c r="F360" s="19"/>
    </row>
    <row r="361" spans="1:6" s="5" customFormat="1" ht="25.5" x14ac:dyDescent="0.2">
      <c r="A361" s="41" t="s">
        <v>30</v>
      </c>
      <c r="B361" s="22" t="s">
        <v>213</v>
      </c>
      <c r="C361" s="44" t="s">
        <v>292</v>
      </c>
      <c r="D361" s="16">
        <v>0</v>
      </c>
      <c r="E361" s="14">
        <v>1110277.26</v>
      </c>
      <c r="F361" s="19"/>
    </row>
    <row r="362" spans="1:6" s="5" customFormat="1" ht="22.5" customHeight="1" x14ac:dyDescent="0.2">
      <c r="A362" s="41" t="s">
        <v>30</v>
      </c>
      <c r="B362" s="2" t="s">
        <v>210</v>
      </c>
      <c r="C362" s="42" t="s">
        <v>54</v>
      </c>
      <c r="D362" s="14">
        <f>SUM(D363:D364)</f>
        <v>166200</v>
      </c>
      <c r="E362" s="14">
        <f>SUM(E363:E364)</f>
        <v>227890.62</v>
      </c>
      <c r="F362" s="19"/>
    </row>
    <row r="363" spans="1:6" s="5" customFormat="1" ht="51" x14ac:dyDescent="0.2">
      <c r="A363" s="41" t="s">
        <v>30</v>
      </c>
      <c r="B363" s="22" t="s">
        <v>527</v>
      </c>
      <c r="C363" s="42" t="s">
        <v>313</v>
      </c>
      <c r="D363" s="14">
        <v>166200</v>
      </c>
      <c r="E363" s="14">
        <v>45001.65</v>
      </c>
      <c r="F363" s="19"/>
    </row>
    <row r="364" spans="1:6" ht="51" outlineLevel="1" x14ac:dyDescent="0.2">
      <c r="A364" s="41" t="s">
        <v>30</v>
      </c>
      <c r="B364" s="22" t="s">
        <v>387</v>
      </c>
      <c r="C364" s="44" t="s">
        <v>283</v>
      </c>
      <c r="D364" s="16">
        <v>0</v>
      </c>
      <c r="E364" s="14">
        <v>182888.97</v>
      </c>
    </row>
    <row r="365" spans="1:6" x14ac:dyDescent="0.2">
      <c r="A365" s="38" t="s">
        <v>31</v>
      </c>
      <c r="B365" s="23"/>
      <c r="C365" s="39" t="s">
        <v>588</v>
      </c>
      <c r="D365" s="46">
        <f>SUM(D366+D368)</f>
        <v>61178000</v>
      </c>
      <c r="E365" s="46">
        <f>SUM(E366+E368)</f>
        <v>59588985.440000005</v>
      </c>
    </row>
    <row r="366" spans="1:6" ht="21.75" customHeight="1" x14ac:dyDescent="0.2">
      <c r="A366" s="41" t="s">
        <v>31</v>
      </c>
      <c r="B366" s="2" t="s">
        <v>53</v>
      </c>
      <c r="C366" s="42" t="s">
        <v>339</v>
      </c>
      <c r="D366" s="16">
        <f>SUM(D367)</f>
        <v>88600</v>
      </c>
      <c r="E366" s="16">
        <f>SUM(E367)</f>
        <v>113153.39</v>
      </c>
    </row>
    <row r="367" spans="1:6" ht="25.5" outlineLevel="1" x14ac:dyDescent="0.2">
      <c r="A367" s="41" t="s">
        <v>31</v>
      </c>
      <c r="B367" s="22" t="s">
        <v>209</v>
      </c>
      <c r="C367" s="44" t="s">
        <v>58</v>
      </c>
      <c r="D367" s="16">
        <v>88600</v>
      </c>
      <c r="E367" s="14">
        <v>113153.39</v>
      </c>
    </row>
    <row r="368" spans="1:6" outlineLevel="1" x14ac:dyDescent="0.2">
      <c r="A368" s="41" t="s">
        <v>31</v>
      </c>
      <c r="B368" s="2" t="s">
        <v>210</v>
      </c>
      <c r="C368" s="42" t="s">
        <v>54</v>
      </c>
      <c r="D368" s="16">
        <f>SUM(D369:D377)</f>
        <v>61089400</v>
      </c>
      <c r="E368" s="16">
        <f>SUM(E369:E377)</f>
        <v>59475832.050000004</v>
      </c>
    </row>
    <row r="369" spans="1:6" ht="38.25" outlineLevel="1" x14ac:dyDescent="0.2">
      <c r="A369" s="41" t="s">
        <v>31</v>
      </c>
      <c r="B369" s="22" t="s">
        <v>475</v>
      </c>
      <c r="C369" s="44" t="s">
        <v>474</v>
      </c>
      <c r="D369" s="16">
        <v>2000000</v>
      </c>
      <c r="E369" s="14">
        <v>0</v>
      </c>
    </row>
    <row r="370" spans="1:6" ht="51" outlineLevel="1" x14ac:dyDescent="0.2">
      <c r="A370" s="41" t="s">
        <v>31</v>
      </c>
      <c r="B370" s="22" t="s">
        <v>531</v>
      </c>
      <c r="C370" s="44" t="s">
        <v>529</v>
      </c>
      <c r="D370" s="16">
        <v>2886900</v>
      </c>
      <c r="E370" s="14">
        <v>2886900</v>
      </c>
    </row>
    <row r="371" spans="1:6" ht="38.25" outlineLevel="1" x14ac:dyDescent="0.2">
      <c r="A371" s="41" t="s">
        <v>31</v>
      </c>
      <c r="B371" s="22" t="s">
        <v>528</v>
      </c>
      <c r="C371" s="44" t="s">
        <v>291</v>
      </c>
      <c r="D371" s="16">
        <v>5538200</v>
      </c>
      <c r="E371" s="14">
        <v>5538200</v>
      </c>
    </row>
    <row r="372" spans="1:6" ht="25.5" outlineLevel="1" x14ac:dyDescent="0.2">
      <c r="A372" s="41" t="s">
        <v>31</v>
      </c>
      <c r="B372" s="22" t="s">
        <v>530</v>
      </c>
      <c r="C372" s="44" t="s">
        <v>290</v>
      </c>
      <c r="D372" s="16">
        <v>24464300</v>
      </c>
      <c r="E372" s="14">
        <v>24464299.949999999</v>
      </c>
    </row>
    <row r="373" spans="1:6" ht="38.25" outlineLevel="1" x14ac:dyDescent="0.2">
      <c r="A373" s="41" t="s">
        <v>31</v>
      </c>
      <c r="B373" s="22" t="s">
        <v>533</v>
      </c>
      <c r="C373" s="44" t="s">
        <v>532</v>
      </c>
      <c r="D373" s="16">
        <v>11200000</v>
      </c>
      <c r="E373" s="14">
        <v>11200000</v>
      </c>
    </row>
    <row r="374" spans="1:6" ht="38.25" outlineLevel="1" x14ac:dyDescent="0.2">
      <c r="A374" s="41" t="s">
        <v>31</v>
      </c>
      <c r="B374" s="22" t="s">
        <v>535</v>
      </c>
      <c r="C374" s="44" t="s">
        <v>534</v>
      </c>
      <c r="D374" s="16">
        <v>15000000</v>
      </c>
      <c r="E374" s="14">
        <v>15000000</v>
      </c>
    </row>
    <row r="375" spans="1:6" ht="25.5" outlineLevel="1" x14ac:dyDescent="0.2">
      <c r="A375" s="41" t="s">
        <v>31</v>
      </c>
      <c r="B375" s="22" t="s">
        <v>409</v>
      </c>
      <c r="C375" s="44" t="s">
        <v>289</v>
      </c>
      <c r="D375" s="16">
        <v>0</v>
      </c>
      <c r="E375" s="14">
        <v>6432.11</v>
      </c>
    </row>
    <row r="376" spans="1:6" ht="25.5" outlineLevel="1" x14ac:dyDescent="0.2">
      <c r="A376" s="41" t="s">
        <v>31</v>
      </c>
      <c r="B376" s="22" t="s">
        <v>410</v>
      </c>
      <c r="C376" s="44" t="s">
        <v>287</v>
      </c>
      <c r="D376" s="16">
        <v>0</v>
      </c>
      <c r="E376" s="14">
        <v>380000</v>
      </c>
    </row>
    <row r="377" spans="1:6" ht="25.5" outlineLevel="1" x14ac:dyDescent="0.2">
      <c r="A377" s="41" t="s">
        <v>31</v>
      </c>
      <c r="B377" s="22" t="s">
        <v>537</v>
      </c>
      <c r="C377" s="44" t="s">
        <v>536</v>
      </c>
      <c r="D377" s="16">
        <v>0</v>
      </c>
      <c r="E377" s="14">
        <v>-0.01</v>
      </c>
    </row>
    <row r="378" spans="1:6" s="5" customFormat="1" ht="25.5" x14ac:dyDescent="0.2">
      <c r="A378" s="38" t="s">
        <v>32</v>
      </c>
      <c r="B378" s="23"/>
      <c r="C378" s="39" t="s">
        <v>589</v>
      </c>
      <c r="D378" s="46">
        <f>SUM(D379+D381)</f>
        <v>334136600</v>
      </c>
      <c r="E378" s="46">
        <f>SUM(E379+E381)</f>
        <v>328575308.16000003</v>
      </c>
      <c r="F378" s="19"/>
    </row>
    <row r="379" spans="1:6" s="5" customFormat="1" x14ac:dyDescent="0.2">
      <c r="A379" s="41" t="s">
        <v>32</v>
      </c>
      <c r="B379" s="2" t="s">
        <v>176</v>
      </c>
      <c r="C379" s="42" t="s">
        <v>339</v>
      </c>
      <c r="D379" s="16">
        <f>SUM(D380:D380)</f>
        <v>56000</v>
      </c>
      <c r="E379" s="16">
        <f>SUM(E380:E380)</f>
        <v>883240.29</v>
      </c>
      <c r="F379" s="19"/>
    </row>
    <row r="380" spans="1:6" ht="38.25" outlineLevel="1" x14ac:dyDescent="0.2">
      <c r="A380" s="41" t="s">
        <v>32</v>
      </c>
      <c r="B380" s="22" t="s">
        <v>180</v>
      </c>
      <c r="C380" s="44" t="s">
        <v>87</v>
      </c>
      <c r="D380" s="16">
        <v>56000</v>
      </c>
      <c r="E380" s="14">
        <v>883240.29</v>
      </c>
    </row>
    <row r="381" spans="1:6" outlineLevel="1" x14ac:dyDescent="0.2">
      <c r="A381" s="41" t="s">
        <v>32</v>
      </c>
      <c r="B381" s="2" t="s">
        <v>210</v>
      </c>
      <c r="C381" s="42" t="s">
        <v>54</v>
      </c>
      <c r="D381" s="16">
        <f>SUM(D382:D386)</f>
        <v>334080600</v>
      </c>
      <c r="E381" s="16">
        <f>SUM(E382:E386)</f>
        <v>327692067.87</v>
      </c>
    </row>
    <row r="382" spans="1:6" ht="51" outlineLevel="1" x14ac:dyDescent="0.2">
      <c r="A382" s="41" t="s">
        <v>32</v>
      </c>
      <c r="B382" s="22" t="s">
        <v>540</v>
      </c>
      <c r="C382" s="44" t="s">
        <v>538</v>
      </c>
      <c r="D382" s="16">
        <v>3114700</v>
      </c>
      <c r="E382" s="14">
        <v>3114700</v>
      </c>
    </row>
    <row r="383" spans="1:6" ht="38.25" outlineLevel="1" x14ac:dyDescent="0.2">
      <c r="A383" s="41" t="s">
        <v>32</v>
      </c>
      <c r="B383" s="22" t="s">
        <v>541</v>
      </c>
      <c r="C383" s="44" t="s">
        <v>539</v>
      </c>
      <c r="D383" s="16">
        <v>45983400</v>
      </c>
      <c r="E383" s="14">
        <v>42426094.590000004</v>
      </c>
    </row>
    <row r="384" spans="1:6" ht="51" outlineLevel="1" x14ac:dyDescent="0.2">
      <c r="A384" s="41" t="s">
        <v>32</v>
      </c>
      <c r="B384" s="22" t="s">
        <v>543</v>
      </c>
      <c r="C384" s="44" t="s">
        <v>542</v>
      </c>
      <c r="D384" s="16">
        <v>284982500</v>
      </c>
      <c r="E384" s="14">
        <v>282385812.93000001</v>
      </c>
    </row>
    <row r="385" spans="1:6" ht="25.5" outlineLevel="1" x14ac:dyDescent="0.2">
      <c r="A385" s="41" t="s">
        <v>32</v>
      </c>
      <c r="B385" s="22" t="s">
        <v>409</v>
      </c>
      <c r="C385" s="44" t="s">
        <v>287</v>
      </c>
      <c r="D385" s="16">
        <v>0</v>
      </c>
      <c r="E385" s="14">
        <v>1600</v>
      </c>
    </row>
    <row r="386" spans="1:6" ht="54.75" customHeight="1" outlineLevel="1" x14ac:dyDescent="0.2">
      <c r="A386" s="41" t="s">
        <v>32</v>
      </c>
      <c r="B386" s="22" t="s">
        <v>545</v>
      </c>
      <c r="C386" s="44" t="s">
        <v>544</v>
      </c>
      <c r="D386" s="16">
        <v>0</v>
      </c>
      <c r="E386" s="14">
        <v>-236139.65</v>
      </c>
    </row>
    <row r="387" spans="1:6" s="5" customFormat="1" x14ac:dyDescent="0.2">
      <c r="A387" s="38" t="s">
        <v>33</v>
      </c>
      <c r="B387" s="23"/>
      <c r="C387" s="39" t="s">
        <v>104</v>
      </c>
      <c r="D387" s="40">
        <f>D388+D392</f>
        <v>2840200</v>
      </c>
      <c r="E387" s="40">
        <f>E388+E392</f>
        <v>3218546.5300000003</v>
      </c>
      <c r="F387" s="19"/>
    </row>
    <row r="388" spans="1:6" s="5" customFormat="1" x14ac:dyDescent="0.2">
      <c r="A388" s="41" t="s">
        <v>33</v>
      </c>
      <c r="B388" s="2" t="s">
        <v>53</v>
      </c>
      <c r="C388" s="42" t="s">
        <v>339</v>
      </c>
      <c r="D388" s="14">
        <f>SUM(D389:D391)</f>
        <v>2840200</v>
      </c>
      <c r="E388" s="14">
        <f>SUM(E389:E391)</f>
        <v>3082241.5500000003</v>
      </c>
      <c r="F388" s="19"/>
    </row>
    <row r="389" spans="1:6" s="5" customFormat="1" ht="38.25" x14ac:dyDescent="0.2">
      <c r="A389" s="41" t="s">
        <v>33</v>
      </c>
      <c r="B389" s="22" t="s">
        <v>225</v>
      </c>
      <c r="C389" s="42" t="s">
        <v>266</v>
      </c>
      <c r="D389" s="14">
        <v>195000</v>
      </c>
      <c r="E389" s="14">
        <v>131812</v>
      </c>
      <c r="F389" s="19"/>
    </row>
    <row r="390" spans="1:6" ht="25.5" outlineLevel="1" x14ac:dyDescent="0.2">
      <c r="A390" s="41" t="s">
        <v>33</v>
      </c>
      <c r="B390" s="22" t="s">
        <v>209</v>
      </c>
      <c r="C390" s="44" t="s">
        <v>58</v>
      </c>
      <c r="D390" s="16">
        <v>245200</v>
      </c>
      <c r="E390" s="14">
        <v>245162.89</v>
      </c>
    </row>
    <row r="391" spans="1:6" ht="63.75" outlineLevel="1" x14ac:dyDescent="0.2">
      <c r="A391" s="41" t="s">
        <v>33</v>
      </c>
      <c r="B391" s="22" t="s">
        <v>250</v>
      </c>
      <c r="C391" s="44" t="s">
        <v>102</v>
      </c>
      <c r="D391" s="16">
        <v>2400000</v>
      </c>
      <c r="E391" s="14">
        <v>2705266.66</v>
      </c>
    </row>
    <row r="392" spans="1:6" outlineLevel="1" x14ac:dyDescent="0.2">
      <c r="A392" s="41" t="s">
        <v>33</v>
      </c>
      <c r="B392" s="2" t="s">
        <v>210</v>
      </c>
      <c r="C392" s="42" t="s">
        <v>54</v>
      </c>
      <c r="D392" s="16">
        <f>D393</f>
        <v>0</v>
      </c>
      <c r="E392" s="16">
        <f>E393</f>
        <v>136304.98000000001</v>
      </c>
    </row>
    <row r="393" spans="1:6" ht="51" outlineLevel="1" x14ac:dyDescent="0.2">
      <c r="A393" s="41" t="s">
        <v>33</v>
      </c>
      <c r="B393" s="22" t="s">
        <v>387</v>
      </c>
      <c r="C393" s="44" t="s">
        <v>283</v>
      </c>
      <c r="D393" s="16">
        <v>0</v>
      </c>
      <c r="E393" s="14">
        <v>136304.98000000001</v>
      </c>
    </row>
    <row r="394" spans="1:6" s="5" customFormat="1" x14ac:dyDescent="0.2">
      <c r="A394" s="38" t="s">
        <v>34</v>
      </c>
      <c r="B394" s="23"/>
      <c r="C394" s="39" t="s">
        <v>103</v>
      </c>
      <c r="D394" s="46">
        <f>SUM(D395+D398)</f>
        <v>12400</v>
      </c>
      <c r="E394" s="46">
        <f>SUM(E395+E398)</f>
        <v>46215.79</v>
      </c>
      <c r="F394" s="19"/>
    </row>
    <row r="395" spans="1:6" s="5" customFormat="1" x14ac:dyDescent="0.2">
      <c r="A395" s="41" t="s">
        <v>34</v>
      </c>
      <c r="B395" s="2" t="s">
        <v>176</v>
      </c>
      <c r="C395" s="42" t="s">
        <v>339</v>
      </c>
      <c r="D395" s="16">
        <f>SUM(D396:D397)</f>
        <v>12400</v>
      </c>
      <c r="E395" s="16">
        <f>SUM(E396:E397)</f>
        <v>12389.79</v>
      </c>
      <c r="F395" s="19"/>
    </row>
    <row r="396" spans="1:6" s="5" customFormat="1" ht="25.5" x14ac:dyDescent="0.2">
      <c r="A396" s="41" t="s">
        <v>34</v>
      </c>
      <c r="B396" s="22" t="s">
        <v>209</v>
      </c>
      <c r="C396" s="44" t="s">
        <v>58</v>
      </c>
      <c r="D396" s="16">
        <v>12300</v>
      </c>
      <c r="E396" s="16">
        <v>12294.69</v>
      </c>
      <c r="F396" s="19"/>
    </row>
    <row r="397" spans="1:6" s="5" customFormat="1" ht="38.25" x14ac:dyDescent="0.2">
      <c r="A397" s="41" t="s">
        <v>34</v>
      </c>
      <c r="B397" s="22" t="s">
        <v>172</v>
      </c>
      <c r="C397" s="44" t="s">
        <v>87</v>
      </c>
      <c r="D397" s="16">
        <v>100</v>
      </c>
      <c r="E397" s="16">
        <v>95.1</v>
      </c>
      <c r="F397" s="19"/>
    </row>
    <row r="398" spans="1:6" outlineLevel="1" x14ac:dyDescent="0.2">
      <c r="A398" s="41" t="s">
        <v>34</v>
      </c>
      <c r="B398" s="2" t="s">
        <v>210</v>
      </c>
      <c r="C398" s="42" t="s">
        <v>54</v>
      </c>
      <c r="D398" s="16">
        <f>D399</f>
        <v>0</v>
      </c>
      <c r="E398" s="16">
        <f>E399</f>
        <v>33826</v>
      </c>
    </row>
    <row r="399" spans="1:6" ht="51" outlineLevel="1" x14ac:dyDescent="0.2">
      <c r="A399" s="41" t="s">
        <v>34</v>
      </c>
      <c r="B399" s="22" t="s">
        <v>387</v>
      </c>
      <c r="C399" s="44" t="s">
        <v>283</v>
      </c>
      <c r="D399" s="16">
        <v>0</v>
      </c>
      <c r="E399" s="14">
        <v>33826</v>
      </c>
    </row>
    <row r="400" spans="1:6" s="5" customFormat="1" ht="25.5" x14ac:dyDescent="0.2">
      <c r="A400" s="38" t="s">
        <v>35</v>
      </c>
      <c r="B400" s="23"/>
      <c r="C400" s="48" t="s">
        <v>254</v>
      </c>
      <c r="D400" s="46">
        <f>SUM(D401+D404)</f>
        <v>147845718</v>
      </c>
      <c r="E400" s="46">
        <f>SUM(E401+E404)</f>
        <v>133638737.67</v>
      </c>
      <c r="F400" s="19"/>
    </row>
    <row r="401" spans="1:6" s="5" customFormat="1" x14ac:dyDescent="0.2">
      <c r="A401" s="41" t="s">
        <v>35</v>
      </c>
      <c r="B401" s="2" t="s">
        <v>176</v>
      </c>
      <c r="C401" s="42" t="s">
        <v>339</v>
      </c>
      <c r="D401" s="16">
        <f>SUM(D402:D403)</f>
        <v>1350550</v>
      </c>
      <c r="E401" s="16">
        <f>SUM(E402:E403)</f>
        <v>1424095.17</v>
      </c>
      <c r="F401" s="19"/>
    </row>
    <row r="402" spans="1:6" ht="25.5" outlineLevel="1" x14ac:dyDescent="0.2">
      <c r="A402" s="41" t="s">
        <v>35</v>
      </c>
      <c r="B402" s="22" t="s">
        <v>209</v>
      </c>
      <c r="C402" s="44" t="s">
        <v>58</v>
      </c>
      <c r="D402" s="16">
        <v>1236000</v>
      </c>
      <c r="E402" s="14">
        <v>1309575.17</v>
      </c>
    </row>
    <row r="403" spans="1:6" ht="38.25" outlineLevel="1" x14ac:dyDescent="0.2">
      <c r="A403" s="41" t="s">
        <v>35</v>
      </c>
      <c r="B403" s="22" t="s">
        <v>172</v>
      </c>
      <c r="C403" s="44" t="s">
        <v>87</v>
      </c>
      <c r="D403" s="16">
        <v>114550</v>
      </c>
      <c r="E403" s="14">
        <v>114520</v>
      </c>
    </row>
    <row r="404" spans="1:6" outlineLevel="1" x14ac:dyDescent="0.2">
      <c r="A404" s="41" t="s">
        <v>35</v>
      </c>
      <c r="B404" s="2" t="s">
        <v>251</v>
      </c>
      <c r="C404" s="42" t="s">
        <v>54</v>
      </c>
      <c r="D404" s="16">
        <f>SUM(D405:D411)</f>
        <v>146495168</v>
      </c>
      <c r="E404" s="16">
        <f>SUM(E405:E411)</f>
        <v>132214642.5</v>
      </c>
    </row>
    <row r="405" spans="1:6" ht="76.5" outlineLevel="1" x14ac:dyDescent="0.2">
      <c r="A405" s="41" t="s">
        <v>35</v>
      </c>
      <c r="B405" s="22" t="s">
        <v>546</v>
      </c>
      <c r="C405" s="44" t="s">
        <v>277</v>
      </c>
      <c r="D405" s="16">
        <v>95454968</v>
      </c>
      <c r="E405" s="14">
        <v>83634737</v>
      </c>
    </row>
    <row r="406" spans="1:6" ht="38.25" outlineLevel="1" x14ac:dyDescent="0.2">
      <c r="A406" s="41" t="s">
        <v>35</v>
      </c>
      <c r="B406" s="22" t="s">
        <v>548</v>
      </c>
      <c r="C406" s="44" t="s">
        <v>101</v>
      </c>
      <c r="D406" s="16">
        <v>907800</v>
      </c>
      <c r="E406" s="14">
        <v>907800</v>
      </c>
    </row>
    <row r="407" spans="1:6" ht="25.5" outlineLevel="1" x14ac:dyDescent="0.2">
      <c r="A407" s="41" t="s">
        <v>35</v>
      </c>
      <c r="B407" s="22" t="s">
        <v>549</v>
      </c>
      <c r="C407" s="44" t="s">
        <v>295</v>
      </c>
      <c r="D407" s="16">
        <v>6227500</v>
      </c>
      <c r="E407" s="14">
        <v>4848854.87</v>
      </c>
    </row>
    <row r="408" spans="1:6" ht="38.25" customHeight="1" outlineLevel="1" x14ac:dyDescent="0.2">
      <c r="A408" s="41" t="s">
        <v>35</v>
      </c>
      <c r="B408" s="22" t="s">
        <v>547</v>
      </c>
      <c r="C408" s="44" t="s">
        <v>294</v>
      </c>
      <c r="D408" s="16">
        <v>33901300</v>
      </c>
      <c r="E408" s="14">
        <v>32836300</v>
      </c>
    </row>
    <row r="409" spans="1:6" ht="25.5" outlineLevel="1" x14ac:dyDescent="0.2">
      <c r="A409" s="41" t="s">
        <v>35</v>
      </c>
      <c r="B409" s="22" t="s">
        <v>550</v>
      </c>
      <c r="C409" s="44" t="s">
        <v>551</v>
      </c>
      <c r="D409" s="16">
        <v>2131000</v>
      </c>
      <c r="E409" s="14">
        <v>2131000</v>
      </c>
    </row>
    <row r="410" spans="1:6" ht="38.25" outlineLevel="1" x14ac:dyDescent="0.2">
      <c r="A410" s="41" t="s">
        <v>35</v>
      </c>
      <c r="B410" s="22" t="s">
        <v>553</v>
      </c>
      <c r="C410" s="44" t="s">
        <v>552</v>
      </c>
      <c r="D410" s="16">
        <v>7872600</v>
      </c>
      <c r="E410" s="14">
        <v>7872600</v>
      </c>
    </row>
    <row r="411" spans="1:6" ht="51" outlineLevel="1" x14ac:dyDescent="0.2">
      <c r="A411" s="41" t="s">
        <v>35</v>
      </c>
      <c r="B411" s="22" t="s">
        <v>555</v>
      </c>
      <c r="C411" s="44" t="s">
        <v>554</v>
      </c>
      <c r="D411" s="16">
        <v>0</v>
      </c>
      <c r="E411" s="14">
        <v>-16649.37</v>
      </c>
    </row>
    <row r="412" spans="1:6" s="5" customFormat="1" ht="25.5" x14ac:dyDescent="0.2">
      <c r="A412" s="38" t="s">
        <v>36</v>
      </c>
      <c r="B412" s="23"/>
      <c r="C412" s="39" t="s">
        <v>167</v>
      </c>
      <c r="D412" s="40">
        <f>SUM(D413)</f>
        <v>660000</v>
      </c>
      <c r="E412" s="40">
        <f>SUM(E413)</f>
        <v>881301</v>
      </c>
      <c r="F412" s="19"/>
    </row>
    <row r="413" spans="1:6" s="5" customFormat="1" x14ac:dyDescent="0.2">
      <c r="A413" s="41" t="s">
        <v>36</v>
      </c>
      <c r="B413" s="2" t="s">
        <v>53</v>
      </c>
      <c r="C413" s="42" t="s">
        <v>339</v>
      </c>
      <c r="D413" s="16">
        <f>SUM(D414:D415)</f>
        <v>660000</v>
      </c>
      <c r="E413" s="16">
        <f>SUM(E414:E415)</f>
        <v>881301</v>
      </c>
      <c r="F413" s="19"/>
    </row>
    <row r="414" spans="1:6" ht="38.25" outlineLevel="1" x14ac:dyDescent="0.2">
      <c r="A414" s="41" t="s">
        <v>36</v>
      </c>
      <c r="B414" s="22" t="s">
        <v>252</v>
      </c>
      <c r="C414" s="44" t="s">
        <v>55</v>
      </c>
      <c r="D414" s="16">
        <v>40000</v>
      </c>
      <c r="E414" s="14">
        <v>24500</v>
      </c>
    </row>
    <row r="415" spans="1:6" ht="54.75" customHeight="1" outlineLevel="1" x14ac:dyDescent="0.2">
      <c r="A415" s="41" t="s">
        <v>36</v>
      </c>
      <c r="B415" s="22" t="s">
        <v>212</v>
      </c>
      <c r="C415" s="44" t="s">
        <v>111</v>
      </c>
      <c r="D415" s="16">
        <v>620000</v>
      </c>
      <c r="E415" s="14">
        <v>856801</v>
      </c>
    </row>
    <row r="416" spans="1:6" s="5" customFormat="1" x14ac:dyDescent="0.2">
      <c r="A416" s="38" t="s">
        <v>37</v>
      </c>
      <c r="B416" s="23"/>
      <c r="C416" s="48" t="s">
        <v>590</v>
      </c>
      <c r="D416" s="46">
        <f>SUM(D417+D421)</f>
        <v>233135</v>
      </c>
      <c r="E416" s="46">
        <f>SUM(E417+E421)</f>
        <v>483808.48</v>
      </c>
      <c r="F416" s="19"/>
    </row>
    <row r="417" spans="1:6" s="5" customFormat="1" x14ac:dyDescent="0.2">
      <c r="A417" s="41" t="s">
        <v>37</v>
      </c>
      <c r="B417" s="2" t="s">
        <v>176</v>
      </c>
      <c r="C417" s="42" t="s">
        <v>339</v>
      </c>
      <c r="D417" s="16">
        <f>SUM(D418:D420)</f>
        <v>233135</v>
      </c>
      <c r="E417" s="16">
        <f>SUM(E418:E420)</f>
        <v>347272.74</v>
      </c>
      <c r="F417" s="19"/>
    </row>
    <row r="418" spans="1:6" ht="25.5" outlineLevel="1" x14ac:dyDescent="0.2">
      <c r="A418" s="41" t="s">
        <v>37</v>
      </c>
      <c r="B418" s="22" t="s">
        <v>221</v>
      </c>
      <c r="C418" s="44" t="s">
        <v>99</v>
      </c>
      <c r="D418" s="16">
        <v>200000</v>
      </c>
      <c r="E418" s="14">
        <v>258535.7</v>
      </c>
    </row>
    <row r="419" spans="1:6" ht="25.5" outlineLevel="1" x14ac:dyDescent="0.2">
      <c r="A419" s="41" t="s">
        <v>37</v>
      </c>
      <c r="B419" s="22" t="s">
        <v>231</v>
      </c>
      <c r="C419" s="44" t="s">
        <v>58</v>
      </c>
      <c r="D419" s="16">
        <v>3135</v>
      </c>
      <c r="E419" s="14">
        <v>5753.85</v>
      </c>
    </row>
    <row r="420" spans="1:6" ht="38.25" outlineLevel="1" x14ac:dyDescent="0.2">
      <c r="A420" s="41" t="s">
        <v>37</v>
      </c>
      <c r="B420" s="22" t="s">
        <v>180</v>
      </c>
      <c r="C420" s="44" t="s">
        <v>87</v>
      </c>
      <c r="D420" s="16">
        <v>30000</v>
      </c>
      <c r="E420" s="14">
        <v>82983.19</v>
      </c>
    </row>
    <row r="421" spans="1:6" outlineLevel="1" x14ac:dyDescent="0.2">
      <c r="A421" s="41" t="s">
        <v>37</v>
      </c>
      <c r="B421" s="2" t="s">
        <v>210</v>
      </c>
      <c r="C421" s="42" t="s">
        <v>54</v>
      </c>
      <c r="D421" s="16">
        <f>SUM(D422:D423)</f>
        <v>0</v>
      </c>
      <c r="E421" s="16">
        <f>SUM(E422:E423)</f>
        <v>136535.74</v>
      </c>
    </row>
    <row r="422" spans="1:6" ht="25.5" outlineLevel="1" x14ac:dyDescent="0.2">
      <c r="A422" s="41" t="s">
        <v>37</v>
      </c>
      <c r="B422" s="22" t="s">
        <v>410</v>
      </c>
      <c r="C422" s="42" t="s">
        <v>289</v>
      </c>
      <c r="D422" s="16">
        <v>0</v>
      </c>
      <c r="E422" s="16">
        <v>169611.63</v>
      </c>
    </row>
    <row r="423" spans="1:6" ht="38.25" outlineLevel="1" x14ac:dyDescent="0.2">
      <c r="A423" s="41" t="s">
        <v>37</v>
      </c>
      <c r="B423" s="22" t="s">
        <v>557</v>
      </c>
      <c r="C423" s="44" t="s">
        <v>556</v>
      </c>
      <c r="D423" s="16">
        <v>0</v>
      </c>
      <c r="E423" s="14">
        <v>-33075.89</v>
      </c>
    </row>
    <row r="424" spans="1:6" s="5" customFormat="1" ht="25.5" x14ac:dyDescent="0.2">
      <c r="A424" s="38" t="s">
        <v>38</v>
      </c>
      <c r="B424" s="23"/>
      <c r="C424" s="48" t="s">
        <v>100</v>
      </c>
      <c r="D424" s="46">
        <f>SUM(D425+D433)</f>
        <v>33603900</v>
      </c>
      <c r="E424" s="46">
        <f>SUM(E425+E433)</f>
        <v>34153076.559999995</v>
      </c>
      <c r="F424" s="19"/>
    </row>
    <row r="425" spans="1:6" s="5" customFormat="1" x14ac:dyDescent="0.2">
      <c r="A425" s="41" t="s">
        <v>38</v>
      </c>
      <c r="B425" s="2" t="s">
        <v>176</v>
      </c>
      <c r="C425" s="42" t="s">
        <v>339</v>
      </c>
      <c r="D425" s="16">
        <f>SUM(D426:D432)</f>
        <v>16163400</v>
      </c>
      <c r="E425" s="16">
        <f>SUM(E426:E432)</f>
        <v>16788770.299999997</v>
      </c>
      <c r="F425" s="19"/>
    </row>
    <row r="426" spans="1:6" ht="25.5" outlineLevel="1" x14ac:dyDescent="0.2">
      <c r="A426" s="41" t="s">
        <v>38</v>
      </c>
      <c r="B426" s="22" t="s">
        <v>221</v>
      </c>
      <c r="C426" s="44" t="s">
        <v>99</v>
      </c>
      <c r="D426" s="16">
        <v>13180000</v>
      </c>
      <c r="E426" s="14">
        <v>13125649.039999999</v>
      </c>
    </row>
    <row r="427" spans="1:6" ht="38.25" outlineLevel="1" x14ac:dyDescent="0.2">
      <c r="A427" s="41" t="s">
        <v>38</v>
      </c>
      <c r="B427" s="22" t="s">
        <v>246</v>
      </c>
      <c r="C427" s="44" t="s">
        <v>114</v>
      </c>
      <c r="D427" s="16">
        <v>380000</v>
      </c>
      <c r="E427" s="14">
        <v>364130.37</v>
      </c>
    </row>
    <row r="428" spans="1:6" ht="25.5" outlineLevel="1" x14ac:dyDescent="0.2">
      <c r="A428" s="41" t="s">
        <v>38</v>
      </c>
      <c r="B428" s="22" t="s">
        <v>209</v>
      </c>
      <c r="C428" s="44" t="s">
        <v>58</v>
      </c>
      <c r="D428" s="16">
        <v>1850000</v>
      </c>
      <c r="E428" s="14">
        <v>2079856.55</v>
      </c>
    </row>
    <row r="429" spans="1:6" ht="38.25" outlineLevel="1" x14ac:dyDescent="0.2">
      <c r="A429" s="41" t="s">
        <v>38</v>
      </c>
      <c r="B429" s="22" t="s">
        <v>558</v>
      </c>
      <c r="C429" s="44" t="s">
        <v>87</v>
      </c>
      <c r="D429" s="16">
        <v>424000</v>
      </c>
      <c r="E429" s="14">
        <v>412280.11</v>
      </c>
    </row>
    <row r="430" spans="1:6" ht="51" outlineLevel="1" x14ac:dyDescent="0.2">
      <c r="A430" s="41" t="s">
        <v>38</v>
      </c>
      <c r="B430" s="22" t="s">
        <v>326</v>
      </c>
      <c r="C430" s="44" t="s">
        <v>325</v>
      </c>
      <c r="D430" s="16">
        <v>68000</v>
      </c>
      <c r="E430" s="14">
        <v>68000</v>
      </c>
    </row>
    <row r="431" spans="1:6" ht="38.25" outlineLevel="1" x14ac:dyDescent="0.2">
      <c r="A431" s="41" t="s">
        <v>38</v>
      </c>
      <c r="B431" s="22" t="s">
        <v>180</v>
      </c>
      <c r="C431" s="44" t="s">
        <v>87</v>
      </c>
      <c r="D431" s="16">
        <v>261400</v>
      </c>
      <c r="E431" s="14">
        <v>739066.78</v>
      </c>
    </row>
    <row r="432" spans="1:6" ht="25.5" outlineLevel="1" x14ac:dyDescent="0.2">
      <c r="A432" s="41" t="s">
        <v>38</v>
      </c>
      <c r="B432" s="22" t="s">
        <v>213</v>
      </c>
      <c r="C432" s="44" t="s">
        <v>292</v>
      </c>
      <c r="D432" s="16">
        <v>0</v>
      </c>
      <c r="E432" s="14">
        <v>-212.55</v>
      </c>
    </row>
    <row r="433" spans="1:6" outlineLevel="1" x14ac:dyDescent="0.2">
      <c r="A433" s="41" t="s">
        <v>38</v>
      </c>
      <c r="B433" s="2" t="s">
        <v>210</v>
      </c>
      <c r="C433" s="42" t="s">
        <v>54</v>
      </c>
      <c r="D433" s="16">
        <f>SUM(D434:D437)</f>
        <v>17440500</v>
      </c>
      <c r="E433" s="16">
        <f>SUM(E434:E437)</f>
        <v>17364306.259999998</v>
      </c>
    </row>
    <row r="434" spans="1:6" ht="38.25" outlineLevel="1" x14ac:dyDescent="0.2">
      <c r="A434" s="41" t="s">
        <v>38</v>
      </c>
      <c r="B434" s="22" t="s">
        <v>559</v>
      </c>
      <c r="C434" s="44" t="s">
        <v>60</v>
      </c>
      <c r="D434" s="16">
        <v>17440500</v>
      </c>
      <c r="E434" s="14">
        <v>17322133.93</v>
      </c>
    </row>
    <row r="435" spans="1:6" ht="51" outlineLevel="1" x14ac:dyDescent="0.2">
      <c r="A435" s="41" t="s">
        <v>38</v>
      </c>
      <c r="B435" s="22" t="s">
        <v>560</v>
      </c>
      <c r="C435" s="44" t="s">
        <v>329</v>
      </c>
      <c r="D435" s="16">
        <v>0</v>
      </c>
      <c r="E435" s="14">
        <v>4762.95</v>
      </c>
    </row>
    <row r="436" spans="1:6" ht="51" outlineLevel="1" x14ac:dyDescent="0.2">
      <c r="A436" s="41" t="s">
        <v>38</v>
      </c>
      <c r="B436" s="22" t="s">
        <v>387</v>
      </c>
      <c r="C436" s="44" t="s">
        <v>283</v>
      </c>
      <c r="D436" s="16">
        <v>0</v>
      </c>
      <c r="E436" s="14">
        <v>42172.33</v>
      </c>
    </row>
    <row r="437" spans="1:6" ht="38.25" outlineLevel="1" x14ac:dyDescent="0.2">
      <c r="A437" s="41" t="s">
        <v>38</v>
      </c>
      <c r="B437" s="22" t="s">
        <v>561</v>
      </c>
      <c r="C437" s="44" t="s">
        <v>286</v>
      </c>
      <c r="D437" s="16">
        <v>0</v>
      </c>
      <c r="E437" s="14">
        <v>-4762.95</v>
      </c>
    </row>
    <row r="438" spans="1:6" s="5" customFormat="1" ht="25.5" x14ac:dyDescent="0.2">
      <c r="A438" s="38" t="s">
        <v>39</v>
      </c>
      <c r="B438" s="23"/>
      <c r="C438" s="48" t="s">
        <v>591</v>
      </c>
      <c r="D438" s="46">
        <f>SUM(D439+D444)</f>
        <v>32952420</v>
      </c>
      <c r="E438" s="46">
        <f>SUM(E439+E444)</f>
        <v>41924750.300000004</v>
      </c>
      <c r="F438" s="19"/>
    </row>
    <row r="439" spans="1:6" s="5" customFormat="1" x14ac:dyDescent="0.2">
      <c r="A439" s="41" t="s">
        <v>39</v>
      </c>
      <c r="B439" s="2" t="s">
        <v>53</v>
      </c>
      <c r="C439" s="42" t="s">
        <v>339</v>
      </c>
      <c r="D439" s="16">
        <f>SUM(D440:D443)</f>
        <v>32781220</v>
      </c>
      <c r="E439" s="16">
        <f>SUM(E440:E443)</f>
        <v>41730647.060000002</v>
      </c>
      <c r="F439" s="19"/>
    </row>
    <row r="440" spans="1:6" ht="63.75" outlineLevel="1" x14ac:dyDescent="0.2">
      <c r="A440" s="41" t="s">
        <v>39</v>
      </c>
      <c r="B440" s="22" t="s">
        <v>214</v>
      </c>
      <c r="C440" s="44" t="s">
        <v>59</v>
      </c>
      <c r="D440" s="16">
        <v>31700000</v>
      </c>
      <c r="E440" s="14">
        <v>40027500</v>
      </c>
    </row>
    <row r="441" spans="1:6" ht="38.25" outlineLevel="1" x14ac:dyDescent="0.2">
      <c r="A441" s="41" t="s">
        <v>39</v>
      </c>
      <c r="B441" s="22" t="s">
        <v>209</v>
      </c>
      <c r="C441" s="52" t="s">
        <v>61</v>
      </c>
      <c r="D441" s="16">
        <v>940000</v>
      </c>
      <c r="E441" s="14">
        <v>1703147.06</v>
      </c>
    </row>
    <row r="442" spans="1:6" ht="51" outlineLevel="1" x14ac:dyDescent="0.2">
      <c r="A442" s="41" t="s">
        <v>39</v>
      </c>
      <c r="B442" s="22" t="s">
        <v>331</v>
      </c>
      <c r="C442" s="52" t="s">
        <v>330</v>
      </c>
      <c r="D442" s="16">
        <v>124200</v>
      </c>
      <c r="E442" s="14">
        <v>0</v>
      </c>
    </row>
    <row r="443" spans="1:6" ht="38.25" outlineLevel="1" x14ac:dyDescent="0.2">
      <c r="A443" s="41" t="s">
        <v>39</v>
      </c>
      <c r="B443" s="22" t="s">
        <v>180</v>
      </c>
      <c r="C443" s="52" t="s">
        <v>87</v>
      </c>
      <c r="D443" s="16">
        <v>17020</v>
      </c>
      <c r="E443" s="14">
        <v>0</v>
      </c>
    </row>
    <row r="444" spans="1:6" outlineLevel="1" x14ac:dyDescent="0.2">
      <c r="A444" s="41" t="s">
        <v>39</v>
      </c>
      <c r="B444" s="2" t="s">
        <v>210</v>
      </c>
      <c r="C444" s="42" t="s">
        <v>54</v>
      </c>
      <c r="D444" s="16">
        <f>SUM(D445:D452)</f>
        <v>171200</v>
      </c>
      <c r="E444" s="16">
        <f>SUM(E445:E452)</f>
        <v>194103.23999999976</v>
      </c>
    </row>
    <row r="445" spans="1:6" ht="38.25" outlineLevel="1" x14ac:dyDescent="0.2">
      <c r="A445" s="41" t="s">
        <v>39</v>
      </c>
      <c r="B445" s="22" t="s">
        <v>563</v>
      </c>
      <c r="C445" s="44" t="s">
        <v>562</v>
      </c>
      <c r="D445" s="16">
        <v>171200</v>
      </c>
      <c r="E445" s="14">
        <v>160277.04</v>
      </c>
    </row>
    <row r="446" spans="1:6" ht="25.5" outlineLevel="1" x14ac:dyDescent="0.2">
      <c r="A446" s="41" t="s">
        <v>39</v>
      </c>
      <c r="B446" s="22" t="s">
        <v>410</v>
      </c>
      <c r="C446" s="44" t="s">
        <v>289</v>
      </c>
      <c r="D446" s="16">
        <v>0</v>
      </c>
      <c r="E446" s="14">
        <v>3165.34</v>
      </c>
    </row>
    <row r="447" spans="1:6" ht="25.5" outlineLevel="1" x14ac:dyDescent="0.2">
      <c r="A447" s="41" t="s">
        <v>39</v>
      </c>
      <c r="B447" s="22" t="s">
        <v>411</v>
      </c>
      <c r="C447" s="44" t="s">
        <v>57</v>
      </c>
      <c r="D447" s="16">
        <v>0</v>
      </c>
      <c r="E447" s="14">
        <v>1682303.42</v>
      </c>
    </row>
    <row r="448" spans="1:6" ht="63.75" outlineLevel="1" x14ac:dyDescent="0.2">
      <c r="A448" s="41" t="s">
        <v>39</v>
      </c>
      <c r="B448" s="22" t="s">
        <v>564</v>
      </c>
      <c r="C448" s="44" t="s">
        <v>293</v>
      </c>
      <c r="D448" s="16">
        <v>0</v>
      </c>
      <c r="E448" s="14">
        <v>347539.9</v>
      </c>
    </row>
    <row r="449" spans="1:6" ht="76.5" outlineLevel="1" x14ac:dyDescent="0.2">
      <c r="A449" s="41" t="s">
        <v>39</v>
      </c>
      <c r="B449" s="22" t="s">
        <v>567</v>
      </c>
      <c r="C449" s="44" t="s">
        <v>566</v>
      </c>
      <c r="D449" s="16">
        <v>0</v>
      </c>
      <c r="E449" s="14">
        <v>83184.289999999994</v>
      </c>
    </row>
    <row r="450" spans="1:6" ht="51" outlineLevel="1" x14ac:dyDescent="0.2">
      <c r="A450" s="41" t="s">
        <v>39</v>
      </c>
      <c r="B450" s="22" t="s">
        <v>387</v>
      </c>
      <c r="C450" s="44" t="s">
        <v>283</v>
      </c>
      <c r="D450" s="16">
        <v>0</v>
      </c>
      <c r="E450" s="14">
        <v>40993.14</v>
      </c>
    </row>
    <row r="451" spans="1:6" ht="51" outlineLevel="1" x14ac:dyDescent="0.2">
      <c r="A451" s="41" t="s">
        <v>39</v>
      </c>
      <c r="B451" s="22" t="s">
        <v>565</v>
      </c>
      <c r="C451" s="44" t="s">
        <v>288</v>
      </c>
      <c r="D451" s="16">
        <v>0</v>
      </c>
      <c r="E451" s="14">
        <v>-2032542.37</v>
      </c>
    </row>
    <row r="452" spans="1:6" ht="63.75" outlineLevel="1" x14ac:dyDescent="0.2">
      <c r="A452" s="41" t="s">
        <v>39</v>
      </c>
      <c r="B452" s="22" t="s">
        <v>569</v>
      </c>
      <c r="C452" s="44" t="s">
        <v>568</v>
      </c>
      <c r="D452" s="16">
        <v>0</v>
      </c>
      <c r="E452" s="14">
        <v>-90817.52</v>
      </c>
    </row>
    <row r="453" spans="1:6" s="5" customFormat="1" x14ac:dyDescent="0.2">
      <c r="A453" s="38" t="s">
        <v>314</v>
      </c>
      <c r="B453" s="23"/>
      <c r="C453" s="48" t="s">
        <v>592</v>
      </c>
      <c r="D453" s="46">
        <f>D454</f>
        <v>388500</v>
      </c>
      <c r="E453" s="46">
        <f>E454</f>
        <v>388420.61</v>
      </c>
      <c r="F453" s="19"/>
    </row>
    <row r="454" spans="1:6" s="5" customFormat="1" x14ac:dyDescent="0.2">
      <c r="A454" s="41" t="s">
        <v>314</v>
      </c>
      <c r="B454" s="2" t="s">
        <v>176</v>
      </c>
      <c r="C454" s="42" t="s">
        <v>339</v>
      </c>
      <c r="D454" s="16">
        <f>SUM(D455)</f>
        <v>388500</v>
      </c>
      <c r="E454" s="16">
        <f>SUM(E455)</f>
        <v>388420.61</v>
      </c>
      <c r="F454" s="19"/>
    </row>
    <row r="455" spans="1:6" s="5" customFormat="1" ht="25.5" x14ac:dyDescent="0.2">
      <c r="A455" s="41" t="s">
        <v>314</v>
      </c>
      <c r="B455" s="22" t="s">
        <v>209</v>
      </c>
      <c r="C455" s="44" t="s">
        <v>58</v>
      </c>
      <c r="D455" s="16">
        <v>388500</v>
      </c>
      <c r="E455" s="16">
        <v>388420.61</v>
      </c>
      <c r="F455" s="19"/>
    </row>
    <row r="456" spans="1:6" s="5" customFormat="1" ht="47.25" customHeight="1" x14ac:dyDescent="0.2">
      <c r="A456" s="38" t="s">
        <v>40</v>
      </c>
      <c r="B456" s="23"/>
      <c r="C456" s="48" t="s">
        <v>593</v>
      </c>
      <c r="D456" s="46">
        <f>SUM(D457+D462)</f>
        <v>3023300</v>
      </c>
      <c r="E456" s="46">
        <f>SUM(E457+E462)</f>
        <v>3247128.9899999998</v>
      </c>
      <c r="F456" s="19"/>
    </row>
    <row r="457" spans="1:6" s="5" customFormat="1" ht="24.75" customHeight="1" x14ac:dyDescent="0.2">
      <c r="A457" s="41" t="s">
        <v>40</v>
      </c>
      <c r="B457" s="2" t="s">
        <v>176</v>
      </c>
      <c r="C457" s="42" t="s">
        <v>339</v>
      </c>
      <c r="D457" s="16">
        <f>SUM(D458:D461)</f>
        <v>61800</v>
      </c>
      <c r="E457" s="16">
        <f>SUM(E458:E461)</f>
        <v>97285.7</v>
      </c>
      <c r="F457" s="19"/>
    </row>
    <row r="458" spans="1:6" s="5" customFormat="1" ht="25.5" x14ac:dyDescent="0.2">
      <c r="A458" s="41" t="s">
        <v>40</v>
      </c>
      <c r="B458" s="22" t="s">
        <v>209</v>
      </c>
      <c r="C458" s="44" t="s">
        <v>58</v>
      </c>
      <c r="D458" s="16">
        <v>58000</v>
      </c>
      <c r="E458" s="16">
        <v>75748.13</v>
      </c>
      <c r="F458" s="19"/>
    </row>
    <row r="459" spans="1:6" s="5" customFormat="1" ht="51" x14ac:dyDescent="0.2">
      <c r="A459" s="41" t="s">
        <v>40</v>
      </c>
      <c r="B459" s="22" t="s">
        <v>270</v>
      </c>
      <c r="C459" s="44" t="s">
        <v>133</v>
      </c>
      <c r="D459" s="16">
        <v>3800</v>
      </c>
      <c r="E459" s="16">
        <v>2550</v>
      </c>
      <c r="F459" s="19"/>
    </row>
    <row r="460" spans="1:6" s="5" customFormat="1" ht="54" customHeight="1" x14ac:dyDescent="0.2">
      <c r="A460" s="41" t="s">
        <v>40</v>
      </c>
      <c r="B460" s="22" t="s">
        <v>212</v>
      </c>
      <c r="C460" s="44" t="s">
        <v>111</v>
      </c>
      <c r="D460" s="16">
        <v>0</v>
      </c>
      <c r="E460" s="16">
        <v>13931.17</v>
      </c>
      <c r="F460" s="19"/>
    </row>
    <row r="461" spans="1:6" ht="25.5" outlineLevel="1" x14ac:dyDescent="0.2">
      <c r="A461" s="41" t="s">
        <v>40</v>
      </c>
      <c r="B461" s="22" t="s">
        <v>213</v>
      </c>
      <c r="C461" s="52" t="s">
        <v>292</v>
      </c>
      <c r="D461" s="16">
        <v>0</v>
      </c>
      <c r="E461" s="14">
        <v>5056.3999999999996</v>
      </c>
    </row>
    <row r="462" spans="1:6" outlineLevel="1" x14ac:dyDescent="0.2">
      <c r="A462" s="41" t="s">
        <v>40</v>
      </c>
      <c r="B462" s="2" t="s">
        <v>251</v>
      </c>
      <c r="C462" s="42" t="s">
        <v>54</v>
      </c>
      <c r="D462" s="16">
        <f>SUM(D463:D466)</f>
        <v>2961500</v>
      </c>
      <c r="E462" s="16">
        <f>SUM(E463:E466)</f>
        <v>3149843.2899999996</v>
      </c>
    </row>
    <row r="463" spans="1:6" ht="38.25" outlineLevel="1" x14ac:dyDescent="0.2">
      <c r="A463" s="41" t="s">
        <v>40</v>
      </c>
      <c r="B463" s="22" t="s">
        <v>584</v>
      </c>
      <c r="C463" s="44" t="s">
        <v>301</v>
      </c>
      <c r="D463" s="16">
        <v>1500400</v>
      </c>
      <c r="E463" s="14">
        <v>1500400</v>
      </c>
    </row>
    <row r="464" spans="1:6" ht="38.25" outlineLevel="1" x14ac:dyDescent="0.2">
      <c r="A464" s="41" t="s">
        <v>40</v>
      </c>
      <c r="B464" s="22" t="s">
        <v>573</v>
      </c>
      <c r="C464" s="44" t="s">
        <v>570</v>
      </c>
      <c r="D464" s="16">
        <v>1461100</v>
      </c>
      <c r="E464" s="14">
        <v>1461100</v>
      </c>
    </row>
    <row r="465" spans="1:6" ht="51" outlineLevel="1" x14ac:dyDescent="0.2">
      <c r="A465" s="41" t="s">
        <v>40</v>
      </c>
      <c r="B465" s="22" t="s">
        <v>387</v>
      </c>
      <c r="C465" s="44" t="s">
        <v>283</v>
      </c>
      <c r="D465" s="16">
        <v>0</v>
      </c>
      <c r="E465" s="14">
        <v>194927.78</v>
      </c>
    </row>
    <row r="466" spans="1:6" ht="51" outlineLevel="1" x14ac:dyDescent="0.2">
      <c r="A466" s="41" t="s">
        <v>40</v>
      </c>
      <c r="B466" s="22" t="s">
        <v>572</v>
      </c>
      <c r="C466" s="44" t="s">
        <v>571</v>
      </c>
      <c r="D466" s="16">
        <v>0</v>
      </c>
      <c r="E466" s="14">
        <v>-6584.49</v>
      </c>
    </row>
    <row r="467" spans="1:6" s="5" customFormat="1" x14ac:dyDescent="0.2">
      <c r="A467" s="38" t="s">
        <v>41</v>
      </c>
      <c r="B467" s="23"/>
      <c r="C467" s="39" t="s">
        <v>97</v>
      </c>
      <c r="D467" s="46">
        <f>SUM(D468+D472)</f>
        <v>559766000</v>
      </c>
      <c r="E467" s="46">
        <f>SUM(E468+E472)</f>
        <v>468249356.21000004</v>
      </c>
      <c r="F467" s="19"/>
    </row>
    <row r="468" spans="1:6" s="5" customFormat="1" x14ac:dyDescent="0.2">
      <c r="A468" s="41" t="s">
        <v>41</v>
      </c>
      <c r="B468" s="2" t="s">
        <v>53</v>
      </c>
      <c r="C468" s="42" t="s">
        <v>339</v>
      </c>
      <c r="D468" s="16">
        <f>SUM(D469:D471)</f>
        <v>993500</v>
      </c>
      <c r="E468" s="16">
        <f>SUM(E469:E471)</f>
        <v>855734.05</v>
      </c>
      <c r="F468" s="19"/>
    </row>
    <row r="469" spans="1:6" ht="25.5" outlineLevel="1" x14ac:dyDescent="0.2">
      <c r="A469" s="41" t="s">
        <v>41</v>
      </c>
      <c r="B469" s="22" t="s">
        <v>231</v>
      </c>
      <c r="C469" s="44" t="s">
        <v>58</v>
      </c>
      <c r="D469" s="16">
        <v>989500</v>
      </c>
      <c r="E469" s="14">
        <v>853372.4</v>
      </c>
    </row>
    <row r="470" spans="1:6" ht="38.25" outlineLevel="1" x14ac:dyDescent="0.2">
      <c r="A470" s="41" t="s">
        <v>41</v>
      </c>
      <c r="B470" s="22" t="s">
        <v>172</v>
      </c>
      <c r="C470" s="44" t="s">
        <v>87</v>
      </c>
      <c r="D470" s="16">
        <v>4000</v>
      </c>
      <c r="E470" s="14">
        <v>0</v>
      </c>
    </row>
    <row r="471" spans="1:6" ht="38.25" outlineLevel="1" x14ac:dyDescent="0.2">
      <c r="A471" s="41" t="s">
        <v>41</v>
      </c>
      <c r="B471" s="22" t="s">
        <v>50</v>
      </c>
      <c r="C471" s="44" t="s">
        <v>56</v>
      </c>
      <c r="D471" s="16">
        <v>0</v>
      </c>
      <c r="E471" s="14">
        <v>2361.65</v>
      </c>
    </row>
    <row r="472" spans="1:6" outlineLevel="1" x14ac:dyDescent="0.2">
      <c r="A472" s="41" t="s">
        <v>41</v>
      </c>
      <c r="B472" s="2" t="s">
        <v>210</v>
      </c>
      <c r="C472" s="42" t="s">
        <v>54</v>
      </c>
      <c r="D472" s="16">
        <f>SUM(D473:D478)</f>
        <v>558772500</v>
      </c>
      <c r="E472" s="16">
        <f>SUM(E473:E478)</f>
        <v>467393622.16000003</v>
      </c>
    </row>
    <row r="473" spans="1:6" ht="76.5" outlineLevel="1" x14ac:dyDescent="0.2">
      <c r="A473" s="41" t="s">
        <v>41</v>
      </c>
      <c r="B473" s="22" t="s">
        <v>574</v>
      </c>
      <c r="C473" s="44" t="s">
        <v>96</v>
      </c>
      <c r="D473" s="16">
        <v>1207000</v>
      </c>
      <c r="E473" s="14">
        <v>1207000</v>
      </c>
    </row>
    <row r="474" spans="1:6" ht="38.25" outlineLevel="1" x14ac:dyDescent="0.2">
      <c r="A474" s="41" t="s">
        <v>41</v>
      </c>
      <c r="B474" s="22" t="s">
        <v>575</v>
      </c>
      <c r="C474" s="44" t="s">
        <v>95</v>
      </c>
      <c r="D474" s="16">
        <v>530617600</v>
      </c>
      <c r="E474" s="14">
        <v>444580690.38999999</v>
      </c>
    </row>
    <row r="475" spans="1:6" ht="51" outlineLevel="1" x14ac:dyDescent="0.2">
      <c r="A475" s="41" t="s">
        <v>41</v>
      </c>
      <c r="B475" s="22" t="s">
        <v>578</v>
      </c>
      <c r="C475" s="44" t="s">
        <v>577</v>
      </c>
      <c r="D475" s="16">
        <v>26947900</v>
      </c>
      <c r="E475" s="14">
        <v>21608521.260000002</v>
      </c>
    </row>
    <row r="476" spans="1:6" ht="25.5" outlineLevel="1" x14ac:dyDescent="0.2">
      <c r="A476" s="41" t="s">
        <v>41</v>
      </c>
      <c r="B476" s="22" t="s">
        <v>518</v>
      </c>
      <c r="C476" s="44" t="s">
        <v>289</v>
      </c>
      <c r="D476" s="16">
        <v>0</v>
      </c>
      <c r="E476" s="14">
        <v>893233.49</v>
      </c>
    </row>
    <row r="477" spans="1:6" ht="38.25" outlineLevel="1" x14ac:dyDescent="0.2">
      <c r="A477" s="41" t="s">
        <v>41</v>
      </c>
      <c r="B477" s="22" t="s">
        <v>580</v>
      </c>
      <c r="C477" s="53" t="s">
        <v>579</v>
      </c>
      <c r="D477" s="16">
        <v>0</v>
      </c>
      <c r="E477" s="14">
        <v>-355111.28</v>
      </c>
    </row>
    <row r="478" spans="1:6" ht="57" customHeight="1" outlineLevel="1" x14ac:dyDescent="0.2">
      <c r="A478" s="41" t="s">
        <v>41</v>
      </c>
      <c r="B478" s="22" t="s">
        <v>576</v>
      </c>
      <c r="C478" s="44" t="s">
        <v>332</v>
      </c>
      <c r="D478" s="16">
        <v>0</v>
      </c>
      <c r="E478" s="14">
        <v>-540711.69999999995</v>
      </c>
    </row>
    <row r="479" spans="1:6" s="5" customFormat="1" x14ac:dyDescent="0.2">
      <c r="A479" s="38" t="s">
        <v>42</v>
      </c>
      <c r="B479" s="23"/>
      <c r="C479" s="39" t="s">
        <v>94</v>
      </c>
      <c r="D479" s="40">
        <f>D480</f>
        <v>450550</v>
      </c>
      <c r="E479" s="40">
        <f>E480</f>
        <v>730546.18</v>
      </c>
      <c r="F479" s="19"/>
    </row>
    <row r="480" spans="1:6" s="5" customFormat="1" x14ac:dyDescent="0.2">
      <c r="A480" s="41" t="s">
        <v>42</v>
      </c>
      <c r="B480" s="2" t="s">
        <v>53</v>
      </c>
      <c r="C480" s="42" t="s">
        <v>339</v>
      </c>
      <c r="D480" s="14">
        <f>SUM(D481:D482)</f>
        <v>450550</v>
      </c>
      <c r="E480" s="14">
        <f>SUM(E481:E482)</f>
        <v>730546.18</v>
      </c>
      <c r="F480" s="19"/>
    </row>
    <row r="481" spans="1:6" ht="51" outlineLevel="1" x14ac:dyDescent="0.2">
      <c r="A481" s="41" t="s">
        <v>42</v>
      </c>
      <c r="B481" s="22" t="s">
        <v>253</v>
      </c>
      <c r="C481" s="44" t="s">
        <v>93</v>
      </c>
      <c r="D481" s="16">
        <v>425000</v>
      </c>
      <c r="E481" s="14">
        <v>705000</v>
      </c>
    </row>
    <row r="482" spans="1:6" ht="25.5" outlineLevel="1" x14ac:dyDescent="0.2">
      <c r="A482" s="41" t="s">
        <v>42</v>
      </c>
      <c r="B482" s="22" t="s">
        <v>231</v>
      </c>
      <c r="C482" s="44" t="s">
        <v>58</v>
      </c>
      <c r="D482" s="16">
        <v>25550</v>
      </c>
      <c r="E482" s="14">
        <v>25546.18</v>
      </c>
    </row>
    <row r="483" spans="1:6" s="5" customFormat="1" ht="25.5" x14ac:dyDescent="0.2">
      <c r="A483" s="38" t="s">
        <v>581</v>
      </c>
      <c r="B483" s="23"/>
      <c r="C483" s="39" t="s">
        <v>582</v>
      </c>
      <c r="D483" s="49">
        <f>D484</f>
        <v>9000</v>
      </c>
      <c r="E483" s="49">
        <f>E484</f>
        <v>8944.1</v>
      </c>
      <c r="F483" s="19"/>
    </row>
    <row r="484" spans="1:6" s="5" customFormat="1" x14ac:dyDescent="0.2">
      <c r="A484" s="41" t="s">
        <v>581</v>
      </c>
      <c r="B484" s="2" t="s">
        <v>176</v>
      </c>
      <c r="C484" s="42" t="s">
        <v>339</v>
      </c>
      <c r="D484" s="14">
        <f>SUM(D485:D485)</f>
        <v>9000</v>
      </c>
      <c r="E484" s="14">
        <f>SUM(E485:E485)</f>
        <v>8944.1</v>
      </c>
      <c r="F484" s="19"/>
    </row>
    <row r="485" spans="1:6" s="5" customFormat="1" ht="25.5" x14ac:dyDescent="0.2">
      <c r="A485" s="41" t="s">
        <v>581</v>
      </c>
      <c r="B485" s="22" t="s">
        <v>231</v>
      </c>
      <c r="C485" s="42" t="s">
        <v>58</v>
      </c>
      <c r="D485" s="14">
        <v>9000</v>
      </c>
      <c r="E485" s="14">
        <v>8944.1</v>
      </c>
      <c r="F485" s="19"/>
    </row>
    <row r="486" spans="1:6" s="5" customFormat="1" x14ac:dyDescent="0.2">
      <c r="A486" s="38" t="s">
        <v>43</v>
      </c>
      <c r="B486" s="23"/>
      <c r="C486" s="39" t="s">
        <v>92</v>
      </c>
      <c r="D486" s="49">
        <f>D487</f>
        <v>649000</v>
      </c>
      <c r="E486" s="49">
        <f>E487</f>
        <v>536614.41</v>
      </c>
      <c r="F486" s="19"/>
    </row>
    <row r="487" spans="1:6" s="5" customFormat="1" x14ac:dyDescent="0.2">
      <c r="A487" s="41" t="s">
        <v>43</v>
      </c>
      <c r="B487" s="2" t="s">
        <v>176</v>
      </c>
      <c r="C487" s="42" t="s">
        <v>339</v>
      </c>
      <c r="D487" s="14">
        <f>SUM(D488:D489)</f>
        <v>649000</v>
      </c>
      <c r="E487" s="14">
        <f>SUM(E488:E489)</f>
        <v>536614.41</v>
      </c>
      <c r="F487" s="19"/>
    </row>
    <row r="488" spans="1:6" s="5" customFormat="1" ht="25.5" x14ac:dyDescent="0.2">
      <c r="A488" s="41" t="s">
        <v>43</v>
      </c>
      <c r="B488" s="22" t="s">
        <v>231</v>
      </c>
      <c r="C488" s="42" t="s">
        <v>58</v>
      </c>
      <c r="D488" s="14">
        <v>649000</v>
      </c>
      <c r="E488" s="14">
        <v>536613.6</v>
      </c>
      <c r="F488" s="19"/>
    </row>
    <row r="489" spans="1:6" s="5" customFormat="1" ht="25.5" x14ac:dyDescent="0.2">
      <c r="A489" s="41" t="s">
        <v>43</v>
      </c>
      <c r="B489" s="22" t="s">
        <v>50</v>
      </c>
      <c r="C489" s="42" t="s">
        <v>98</v>
      </c>
      <c r="D489" s="14">
        <v>0</v>
      </c>
      <c r="E489" s="14">
        <v>0.81</v>
      </c>
      <c r="F489" s="19"/>
    </row>
    <row r="490" spans="1:6" s="5" customFormat="1" x14ac:dyDescent="0.2">
      <c r="A490" s="38" t="s">
        <v>44</v>
      </c>
      <c r="B490" s="23"/>
      <c r="C490" s="39" t="s">
        <v>91</v>
      </c>
      <c r="D490" s="40">
        <f>SUM(D491)</f>
        <v>465020</v>
      </c>
      <c r="E490" s="40">
        <f>SUM(E491)</f>
        <v>483255.88</v>
      </c>
      <c r="F490" s="19"/>
    </row>
    <row r="491" spans="1:6" s="5" customFormat="1" x14ac:dyDescent="0.2">
      <c r="A491" s="41" t="s">
        <v>44</v>
      </c>
      <c r="B491" s="2" t="s">
        <v>53</v>
      </c>
      <c r="C491" s="42" t="s">
        <v>339</v>
      </c>
      <c r="D491" s="16">
        <f>SUM(D492:D495)</f>
        <v>465020</v>
      </c>
      <c r="E491" s="16">
        <f>SUM(E492:E495)</f>
        <v>483255.88</v>
      </c>
      <c r="F491" s="19"/>
    </row>
    <row r="492" spans="1:6" ht="25.5" outlineLevel="1" x14ac:dyDescent="0.2">
      <c r="A492" s="41" t="s">
        <v>44</v>
      </c>
      <c r="B492" s="22" t="s">
        <v>231</v>
      </c>
      <c r="C492" s="44" t="s">
        <v>58</v>
      </c>
      <c r="D492" s="16">
        <v>73550</v>
      </c>
      <c r="E492" s="14">
        <v>73541.440000000002</v>
      </c>
    </row>
    <row r="493" spans="1:6" ht="38.25" outlineLevel="1" x14ac:dyDescent="0.2">
      <c r="A493" s="41" t="s">
        <v>44</v>
      </c>
      <c r="B493" s="22" t="s">
        <v>252</v>
      </c>
      <c r="C493" s="44" t="s">
        <v>55</v>
      </c>
      <c r="D493" s="16">
        <v>26470</v>
      </c>
      <c r="E493" s="14">
        <v>43534.93</v>
      </c>
    </row>
    <row r="494" spans="1:6" ht="51" outlineLevel="1" x14ac:dyDescent="0.2">
      <c r="A494" s="41" t="s">
        <v>44</v>
      </c>
      <c r="B494" s="22" t="s">
        <v>217</v>
      </c>
      <c r="C494" s="44" t="s">
        <v>133</v>
      </c>
      <c r="D494" s="16">
        <v>355000</v>
      </c>
      <c r="E494" s="14">
        <v>354528.42</v>
      </c>
    </row>
    <row r="495" spans="1:6" ht="38.25" outlineLevel="1" x14ac:dyDescent="0.2">
      <c r="A495" s="41" t="s">
        <v>44</v>
      </c>
      <c r="B495" s="22" t="s">
        <v>172</v>
      </c>
      <c r="C495" s="44" t="s">
        <v>87</v>
      </c>
      <c r="D495" s="16">
        <v>10000</v>
      </c>
      <c r="E495" s="14">
        <v>11651.09</v>
      </c>
    </row>
    <row r="496" spans="1:6" s="5" customFormat="1" x14ac:dyDescent="0.2">
      <c r="A496" s="38" t="s">
        <v>45</v>
      </c>
      <c r="B496" s="23"/>
      <c r="C496" s="48" t="s">
        <v>594</v>
      </c>
      <c r="D496" s="40">
        <f>D497</f>
        <v>58000</v>
      </c>
      <c r="E496" s="40">
        <f>E497</f>
        <v>105523.62</v>
      </c>
      <c r="F496" s="19"/>
    </row>
    <row r="497" spans="1:6" s="5" customFormat="1" x14ac:dyDescent="0.2">
      <c r="A497" s="41" t="s">
        <v>45</v>
      </c>
      <c r="B497" s="2" t="s">
        <v>176</v>
      </c>
      <c r="C497" s="42" t="s">
        <v>339</v>
      </c>
      <c r="D497" s="14">
        <f>D498</f>
        <v>58000</v>
      </c>
      <c r="E497" s="14">
        <f>E498</f>
        <v>105523.62</v>
      </c>
      <c r="F497" s="19"/>
    </row>
    <row r="498" spans="1:6" ht="38.25" outlineLevel="1" x14ac:dyDescent="0.2">
      <c r="A498" s="41" t="s">
        <v>45</v>
      </c>
      <c r="B498" s="22" t="s">
        <v>172</v>
      </c>
      <c r="C498" s="44" t="s">
        <v>87</v>
      </c>
      <c r="D498" s="16">
        <v>58000</v>
      </c>
      <c r="E498" s="14">
        <v>105523.62</v>
      </c>
    </row>
    <row r="499" spans="1:6" outlineLevel="1" x14ac:dyDescent="0.2">
      <c r="A499" s="38" t="s">
        <v>45</v>
      </c>
      <c r="B499" s="23"/>
      <c r="C499" s="48" t="s">
        <v>598</v>
      </c>
      <c r="D499" s="46">
        <f>D500</f>
        <v>4000</v>
      </c>
      <c r="E499" s="40">
        <f>E500</f>
        <v>7000</v>
      </c>
    </row>
    <row r="500" spans="1:6" outlineLevel="1" x14ac:dyDescent="0.2">
      <c r="A500" s="41" t="s">
        <v>45</v>
      </c>
      <c r="B500" s="2" t="s">
        <v>176</v>
      </c>
      <c r="C500" s="42" t="s">
        <v>339</v>
      </c>
      <c r="D500" s="16">
        <f>D501</f>
        <v>4000</v>
      </c>
      <c r="E500" s="16">
        <f>E501</f>
        <v>7000</v>
      </c>
    </row>
    <row r="501" spans="1:6" ht="38.25" outlineLevel="1" x14ac:dyDescent="0.2">
      <c r="A501" s="41" t="s">
        <v>45</v>
      </c>
      <c r="B501" s="22" t="s">
        <v>172</v>
      </c>
      <c r="C501" s="44" t="s">
        <v>87</v>
      </c>
      <c r="D501" s="16">
        <v>4000</v>
      </c>
      <c r="E501" s="14">
        <v>7000</v>
      </c>
    </row>
    <row r="502" spans="1:6" s="5" customFormat="1" x14ac:dyDescent="0.2">
      <c r="A502" s="38" t="s">
        <v>46</v>
      </c>
      <c r="B502" s="23"/>
      <c r="C502" s="39" t="s">
        <v>595</v>
      </c>
      <c r="D502" s="40">
        <f>D503</f>
        <v>180000</v>
      </c>
      <c r="E502" s="40">
        <f>E503</f>
        <v>288852.78999999998</v>
      </c>
      <c r="F502" s="19"/>
    </row>
    <row r="503" spans="1:6" s="5" customFormat="1" x14ac:dyDescent="0.2">
      <c r="A503" s="41" t="s">
        <v>46</v>
      </c>
      <c r="B503" s="2" t="s">
        <v>176</v>
      </c>
      <c r="C503" s="42" t="s">
        <v>339</v>
      </c>
      <c r="D503" s="14">
        <f>D504</f>
        <v>180000</v>
      </c>
      <c r="E503" s="14">
        <f>E504</f>
        <v>288852.78999999998</v>
      </c>
      <c r="F503" s="19"/>
    </row>
    <row r="504" spans="1:6" ht="38.25" outlineLevel="1" x14ac:dyDescent="0.2">
      <c r="A504" s="41" t="s">
        <v>46</v>
      </c>
      <c r="B504" s="22" t="s">
        <v>180</v>
      </c>
      <c r="C504" s="44" t="s">
        <v>87</v>
      </c>
      <c r="D504" s="16">
        <v>180000</v>
      </c>
      <c r="E504" s="14">
        <v>288852.78999999998</v>
      </c>
    </row>
    <row r="505" spans="1:6" outlineLevel="1" x14ac:dyDescent="0.2">
      <c r="A505" s="38" t="s">
        <v>47</v>
      </c>
      <c r="B505" s="23"/>
      <c r="C505" s="48" t="s">
        <v>596</v>
      </c>
      <c r="D505" s="40">
        <f>D506</f>
        <v>0</v>
      </c>
      <c r="E505" s="40">
        <f>E506</f>
        <v>2000</v>
      </c>
    </row>
    <row r="506" spans="1:6" ht="26.25" customHeight="1" outlineLevel="1" x14ac:dyDescent="0.2">
      <c r="A506" s="41" t="s">
        <v>47</v>
      </c>
      <c r="B506" s="2" t="s">
        <v>176</v>
      </c>
      <c r="C506" s="42" t="s">
        <v>339</v>
      </c>
      <c r="D506" s="14">
        <f>D507</f>
        <v>0</v>
      </c>
      <c r="E506" s="14">
        <f>E507</f>
        <v>2000</v>
      </c>
    </row>
    <row r="507" spans="1:6" ht="38.25" outlineLevel="1" x14ac:dyDescent="0.2">
      <c r="A507" s="41" t="s">
        <v>47</v>
      </c>
      <c r="B507" s="22" t="s">
        <v>180</v>
      </c>
      <c r="C507" s="44" t="s">
        <v>87</v>
      </c>
      <c r="D507" s="16">
        <v>0</v>
      </c>
      <c r="E507" s="14">
        <v>2000</v>
      </c>
    </row>
    <row r="508" spans="1:6" s="5" customFormat="1" ht="25.5" x14ac:dyDescent="0.2">
      <c r="A508" s="38" t="s">
        <v>47</v>
      </c>
      <c r="B508" s="23"/>
      <c r="C508" s="48" t="s">
        <v>599</v>
      </c>
      <c r="D508" s="40">
        <f>D509</f>
        <v>81000</v>
      </c>
      <c r="E508" s="40">
        <f>E509</f>
        <v>152724.07</v>
      </c>
      <c r="F508" s="19"/>
    </row>
    <row r="509" spans="1:6" s="5" customFormat="1" x14ac:dyDescent="0.2">
      <c r="A509" s="41" t="s">
        <v>47</v>
      </c>
      <c r="B509" s="2" t="s">
        <v>176</v>
      </c>
      <c r="C509" s="42" t="s">
        <v>339</v>
      </c>
      <c r="D509" s="14">
        <f>D510</f>
        <v>81000</v>
      </c>
      <c r="E509" s="14">
        <f>E510</f>
        <v>152724.07</v>
      </c>
      <c r="F509" s="19"/>
    </row>
    <row r="510" spans="1:6" ht="38.25" outlineLevel="1" x14ac:dyDescent="0.2">
      <c r="A510" s="41" t="s">
        <v>47</v>
      </c>
      <c r="B510" s="22" t="s">
        <v>180</v>
      </c>
      <c r="C510" s="44" t="s">
        <v>87</v>
      </c>
      <c r="D510" s="16">
        <v>81000</v>
      </c>
      <c r="E510" s="14">
        <v>152724.07</v>
      </c>
    </row>
    <row r="511" spans="1:6" s="5" customFormat="1" x14ac:dyDescent="0.2">
      <c r="A511" s="38" t="s">
        <v>48</v>
      </c>
      <c r="B511" s="23"/>
      <c r="C511" s="39" t="s">
        <v>90</v>
      </c>
      <c r="D511" s="40">
        <f>D512</f>
        <v>240000</v>
      </c>
      <c r="E511" s="40">
        <f>E512</f>
        <v>455614.41</v>
      </c>
      <c r="F511" s="19"/>
    </row>
    <row r="512" spans="1:6" s="5" customFormat="1" x14ac:dyDescent="0.2">
      <c r="A512" s="41" t="s">
        <v>48</v>
      </c>
      <c r="B512" s="2" t="s">
        <v>176</v>
      </c>
      <c r="C512" s="42" t="s">
        <v>339</v>
      </c>
      <c r="D512" s="14">
        <f>D513</f>
        <v>240000</v>
      </c>
      <c r="E512" s="14">
        <f>E513</f>
        <v>455614.41</v>
      </c>
      <c r="F512" s="19"/>
    </row>
    <row r="513" spans="1:6" ht="38.25" outlineLevel="1" x14ac:dyDescent="0.2">
      <c r="A513" s="41" t="s">
        <v>48</v>
      </c>
      <c r="B513" s="22" t="s">
        <v>180</v>
      </c>
      <c r="C513" s="44" t="s">
        <v>87</v>
      </c>
      <c r="D513" s="16">
        <v>240000</v>
      </c>
      <c r="E513" s="14">
        <v>455614.41</v>
      </c>
    </row>
    <row r="514" spans="1:6" x14ac:dyDescent="0.2">
      <c r="A514" s="54" t="s">
        <v>267</v>
      </c>
      <c r="B514" s="9"/>
      <c r="C514" s="55"/>
      <c r="D514" s="56">
        <f>D9+D12+D18+D15+D21+D24+D27+D30+D33+D39+D42+D45+D53+D56+D59+D63+D66+D100+D103+D112+D116+D123+D126+D129+D133+D138+D174+D191+D225+D242+D264+D281+D288+D305+D339+D348+D358+D365+D378+D387+D394+D400+D412+D416+D424+D438+D456+D467+D479+D486+D490+D496+D499+D502+D505+D508+D511+D453+D483+D120</f>
        <v>81483916550.990005</v>
      </c>
      <c r="E514" s="56">
        <f>E9+E12+E18+E15+E21+E24+E27+E30+E33+E39+E42+E45+E53+E56+E59+E63+E66+E100+E103+E112+E116+E123+E126+E129+E133+E138+E174+E191+E225+E242+E264+E281+E288+E305+E339+E348+E358+E365+E378+E387+E394+E400+E412+E416+E424+E438+E456+E467+E479+E486+E490+E496+E499+E502+E505+E508+E511+E453+E483+E120</f>
        <v>82660256409.76001</v>
      </c>
    </row>
    <row r="515" spans="1:6" x14ac:dyDescent="0.2">
      <c r="C515" s="1"/>
      <c r="D515" s="1"/>
    </row>
    <row r="516" spans="1:6" x14ac:dyDescent="0.2">
      <c r="D516" s="19"/>
    </row>
    <row r="517" spans="1:6" x14ac:dyDescent="0.2">
      <c r="D517" s="4"/>
    </row>
    <row r="518" spans="1:6" x14ac:dyDescent="0.2">
      <c r="D518" s="4"/>
    </row>
    <row r="519" spans="1:6" x14ac:dyDescent="0.2">
      <c r="D519" s="4"/>
      <c r="F519" s="3"/>
    </row>
    <row r="522" spans="1:6" x14ac:dyDescent="0.2">
      <c r="D522" s="20"/>
    </row>
    <row r="523" spans="1:6" x14ac:dyDescent="0.2">
      <c r="B523" s="15"/>
      <c r="D523" s="20"/>
    </row>
    <row r="524" spans="1:6" x14ac:dyDescent="0.2">
      <c r="D524" s="21"/>
    </row>
    <row r="525" spans="1:6" x14ac:dyDescent="0.2">
      <c r="D525" s="20"/>
    </row>
    <row r="526" spans="1:6" x14ac:dyDescent="0.2">
      <c r="D526" s="21"/>
    </row>
  </sheetData>
  <mergeCells count="8">
    <mergeCell ref="D7:E7"/>
    <mergeCell ref="C1:E1"/>
    <mergeCell ref="C2:E2"/>
    <mergeCell ref="C3:E3"/>
    <mergeCell ref="A5:E5"/>
    <mergeCell ref="A7:A8"/>
    <mergeCell ref="B7:B8"/>
    <mergeCell ref="C7:C8"/>
  </mergeCells>
  <pageMargins left="0.59055118110236227" right="0.39370078740157483" top="0.39370078740157483" bottom="0.39370078740157483" header="0.19685039370078741" footer="0.11811023622047245"/>
  <pageSetup paperSize="9" firstPageNumber="2" fitToHeight="200" orientation="portrait" useFirstPageNumber="1" errors="blank" horizontalDpi="300" verticalDpi="300" r:id="rId1"/>
  <headerFooter>
    <oddHeader>&amp;C&amp;P</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7"/>
    <Parameter Name="ReportMode" Type="System.Int32" Value="7"/>
  </Parameters>
</MailMerge>
</file>

<file path=customXml/itemProps1.xml><?xml version="1.0" encoding="utf-8"?>
<ds:datastoreItem xmlns:ds="http://schemas.openxmlformats.org/officeDocument/2006/customXml" ds:itemID="{758F4BA3-494F-4E2B-B8AA-2B4EED22A0A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Сецкая И.А.</dc:creator>
  <cp:lastModifiedBy>Клемешова А.В.</cp:lastModifiedBy>
  <cp:lastPrinted>2020-06-01T08:26:54Z</cp:lastPrinted>
  <dcterms:created xsi:type="dcterms:W3CDTF">2016-11-02T13:43:49Z</dcterms:created>
  <dcterms:modified xsi:type="dcterms:W3CDTF">2020-06-01T11:13:44Z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 Name">
    <vt:lpwstr>C:\Users\pelepec\AppData\Local\Кейсистемс\Бюджет-КС\ReportManager\sqr_rosp_inc2008_3.xls</vt:lpwstr>
  </property>
</Properties>
</file>