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30" windowWidth="20760" windowHeight="1008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Лист1!$A$1:$G$49</definedName>
  </definedNames>
  <calcPr calcId="145621"/>
</workbook>
</file>

<file path=xl/calcChain.xml><?xml version="1.0" encoding="utf-8"?>
<calcChain xmlns="http://schemas.openxmlformats.org/spreadsheetml/2006/main">
  <c r="G45" i="1" l="1"/>
  <c r="F45" i="1"/>
  <c r="E45" i="1"/>
  <c r="D45" i="1"/>
  <c r="C45" i="1"/>
  <c r="D6" i="1"/>
  <c r="E6" i="1"/>
  <c r="F6" i="1"/>
  <c r="G6" i="1"/>
  <c r="C6" i="1"/>
  <c r="F8" i="1"/>
  <c r="G8" i="1" s="1"/>
  <c r="E8" i="1"/>
  <c r="C10" i="1" l="1"/>
  <c r="D10" i="1"/>
  <c r="E30" i="1"/>
  <c r="E10" i="1" s="1"/>
  <c r="C31" i="1"/>
  <c r="D31" i="1"/>
  <c r="E31" i="1"/>
  <c r="F31" i="1"/>
  <c r="G31" i="1"/>
  <c r="C33" i="1"/>
  <c r="D33" i="1"/>
  <c r="E33" i="1"/>
  <c r="F33" i="1"/>
  <c r="G33" i="1"/>
  <c r="F30" i="1" l="1"/>
  <c r="F10" i="1" l="1"/>
  <c r="G30" i="1"/>
  <c r="G10" i="1" s="1"/>
</calcChain>
</file>

<file path=xl/sharedStrings.xml><?xml version="1.0" encoding="utf-8"?>
<sst xmlns="http://schemas.openxmlformats.org/spreadsheetml/2006/main" count="59" uniqueCount="58">
  <si>
    <t>нормативно-правовой акт</t>
  </si>
  <si>
    <t>(млн. руб.)</t>
  </si>
  <si>
    <t>налог на имущество организаций</t>
  </si>
  <si>
    <t>транспортный налог</t>
  </si>
  <si>
    <t xml:space="preserve"> - градо- и поселкообразующие организации, осуществляющие лов и (или) переработку объектов водных биологических ресурсов, включенные в перечень, утверждаемый Правительством Мурманской области (пп.1 п.2 ст.1);</t>
  </si>
  <si>
    <t xml:space="preserve"> - организации, осуществляющие воспроизводство и (или) товарное выращивание рыбы, иных объектов водных биологических ресурсов и их переработку (пп.2 п.2 ст.1.);</t>
  </si>
  <si>
    <t xml:space="preserve"> - санаторно-курортные организации, основным видом деятельности которых является санаторно-курортная деятельность (п.3.1.ст.1.);</t>
  </si>
  <si>
    <t xml:space="preserve"> - бюджетные, автономные и казенные учреждения в отношении имущества, собственником которого является Мурманская область (п."а" ст.4);</t>
  </si>
  <si>
    <t xml:space="preserve"> - бюджетные, автономные и казенные учреждения в отношении имущества, собственником которого являются муниципальные образования Мурманской области (п."б" ст.4);</t>
  </si>
  <si>
    <t xml:space="preserve"> - организации, производящие сельскохозяйственную продукцию (п. "г" ст.4);</t>
  </si>
  <si>
    <t xml:space="preserve"> - имущество органов законодательной (представительной) и исполнительной власти Мурманской области (п."е" ст.4.);</t>
  </si>
  <si>
    <t xml:space="preserve"> - имущество органов местного самоуправления Мурманской области (п."ж" ст.4. );</t>
  </si>
  <si>
    <t xml:space="preserve"> - организации, входящие в систему обязательного медицинского страхования Мурманской области (п."и" ст.4.);</t>
  </si>
  <si>
    <t xml:space="preserve"> - образовательные организации (за исключением перечисленных в подпунктах "а" и "б" настоящей статьи), обеспечивающие содержание и воспитание детей-сирот и детей, оставшихся без попечения родителей (законных представителей) (п."м" ст.4.);</t>
  </si>
  <si>
    <t xml:space="preserve"> - организации (за исключением перечисленных в подпунктах "а", "б" и "к" настоящей статьи) в отношении находящихся на их балансе объектов культуры и искусства, физической культуры и спорта (п."л" ст.4.);</t>
  </si>
  <si>
    <t xml:space="preserve"> - организации в части имущества, полученного (созданного) за счет технической помощи (содействия), предоставляемой Российской Федерации на безвозмездной основе иностранными государствами в целях проведения утилизации вооружения и военной техники, радиационно-экологических мероприятий по обращению с радиоактивными отходами (ст. 4-1);</t>
  </si>
  <si>
    <t xml:space="preserve"> - для лиц, имеющих на иждивении трех и более несовершеннолетних детей, на одно из транспортных средств, мощность двигателя которого является наибольшей, из зарегистрированных на указанных лиц;</t>
  </si>
  <si>
    <t xml:space="preserve"> - организации, частично финансируемые из областного или местных бюджетов (п."к" ст.4.);</t>
  </si>
  <si>
    <t>налог, взимаемый в связи с применением упрощенной системы налогообложения</t>
  </si>
  <si>
    <t>организации и индивидуальные предприниматели, зарегистрированные  и осуществляющие свою деятельность на территории Мурманской области хотя бы один из видов деятельности: раздел А "Сельское хозяйство, охота и лесное хозяйство" (ВЭД, установленные классами 01 и 02), раздел В "Рыболовство, рыбоводство" (ВЭД, установленные классами 05), раздел D "Обрабатывающие производства (ВЭД, установленные классом 15), раздел М "Образование" (ВЭД, установленные классом 80), раздел N "Здравоохранение и предоставление социальных услуг" (ВЭД, установленные классом 85), раздел О "Предоставленние прочих коммунальных , социальных и персональных услуг" ВЭД, установленные классами 90-93, за исключением класса 92.7), разделом D "Обрабатывающие производства" (ВЭД, установленные классами 16-37)</t>
  </si>
  <si>
    <t xml:space="preserve"> - организации, осуществляющие переработку рыбы и иных объектов водных биоресурсов (процентов доходов от реализации продукции собственного производства) пп.4 п.2 ст.1;</t>
  </si>
  <si>
    <t>- организации, реализующие стратегические инвестиционные проекты Мурманской области при условии заключения соглашений о господдержке инвестиционной деятельности на территории Мурманской области(пп.2-1 п.1 ст.4-2)</t>
  </si>
  <si>
    <t>основание для предоставления льготы</t>
  </si>
  <si>
    <t>налог на прибыль организаций</t>
  </si>
  <si>
    <t>организации (учреждения), подведомственные Управлению Федеральной службы исполнения наказаний РФ по Мурманской области, осуществляющие в соответствии с законодательством РФ предпринимательскую и иную приносящую доход деятельность</t>
  </si>
  <si>
    <t xml:space="preserve">             с 01.01.2017 г. льгота отменена </t>
  </si>
  <si>
    <t>Перечень налоговых льгот, установленных Законами Мурманской области, в динамике лет</t>
  </si>
  <si>
    <t>2015 год</t>
  </si>
  <si>
    <t>2016 год</t>
  </si>
  <si>
    <t>2017 год</t>
  </si>
  <si>
    <t>2018 год</t>
  </si>
  <si>
    <t>2019 год</t>
  </si>
  <si>
    <t>факт</t>
  </si>
  <si>
    <t>оценка</t>
  </si>
  <si>
    <t>прогноз</t>
  </si>
  <si>
    <t xml:space="preserve">             с 01.01.2017 г. отменена льготы для  бюджетных и автономных учреждений;
             с 01.01.2018г. - планируется отмена льготы для казенных учреждений</t>
  </si>
  <si>
    <r>
      <t xml:space="preserve">           </t>
    </r>
    <r>
      <rPr>
        <i/>
        <sz val="10"/>
        <color theme="1"/>
        <rFont val="Times New Roman"/>
        <family val="1"/>
        <charset val="204"/>
      </rPr>
      <t xml:space="preserve"> с 01.01.2018 г. планируется отменена льготы;</t>
    </r>
  </si>
  <si>
    <t xml:space="preserve"> - лица, отнесенные к категориям ветеранов Великой Отечественной войны, ветеранов боевых действий, инвалидов Великой Отечественной войны, инвалидов боевых действий в соответствии с Федеральным законом от 12.01.1995 N 5-ФЗ "О ветеранах", - за одно транспортное средство, мощность двигателя которого является наибольшей, из зарегистрированных на указанных лиц;</t>
  </si>
  <si>
    <t xml:space="preserve"> - лица, подвергшиеся воздействию радиации вследствие катастрофы на Чернобыльской АЭС и аварии на производственном объединении "Маяк" , имеющие право на получение социальной поддержки в соответствии с Законом Российской Федерации от 15.05.1991 N 1244-1 "О социальной защите граждан, подвергшихся воздействию радиации вследствие катастрофы на Чернобыльской АЭС", Федеральным законом от 26.11.1998 N 175-ФЗ "О социальной защите граждан Российской Федерации, подвергшихся воздействию радиации вследствие аварии в 1957 году на производственном объединении "Маяк" и сбросов радиоактивных отходов в реку Теча", перечень которых указан в приложении N 1 к настоящему Закону, - за одно транспортное средство следующих типов: автомобили легковые, автомобили грузовые, мотоциклы, мотороллеры, автобусы, мощность двигателя которого является наибольшей, из зарегистрированных на указанных лиц;</t>
  </si>
  <si>
    <t xml:space="preserve"> - один из родителей (усыновителей), опекунов, попечителей, приемных родителей ребенка-инвалида - за один легковой автомобиль, мощность двигателя которого является наибольшей, но не свыше 150 л. с. (110,33 кВт), из зарегистрированных на указанных лиц;</t>
  </si>
  <si>
    <t xml:space="preserve"> - образовательные учреждения (организации) независимо от их организационно-правовых форм в части непредпринимательской деятельности, предусмотренной уставом этих образовательных учреждений (организаций)</t>
  </si>
  <si>
    <t xml:space="preserve"> - физические лица, имеющие транспортные средства, у которых похищен номерной агрегат  (двигатель, кузов, шасси), при условии подтверждения факта его (их) хищения документом, выдаваемым уполномоченным органом, на период до возврата и установки похищенного агрегата или установки нового агрегата, зарегистрированного с соблюдением требований законодательства, - за транспортное средство, агрегат которого похищен;</t>
  </si>
  <si>
    <t xml:space="preserve"> - физические лица, имеющие легковые автомобили, с год выпуска которых прошло 30 и более лет, с мощностью двигателя до 100 л. с. (до 73,55 кВт) включительно, - на указанные транспортные средства;</t>
  </si>
  <si>
    <t xml:space="preserve"> - физические лица, имеющие мотоциклы и мотороллеры, с года выпуска которых прошло 30 и более лет, - на указанные транспортные средства;</t>
  </si>
  <si>
    <t xml:space="preserve"> - для лиц, получающих пенсии в соответствии с Законом Российской Федерации от 12.02.1993 N 4468-1 "О пенсионном обеспечении лиц, проходивших военную службу...", при достижении возраста, дающего право выхода на пенсию по старости (мужчины с 60 лет, женщины с 55 лет), лиц, получающих трудовые пенсии в соответствии с Федеральным законом от 17.12.2001 N 173-ФЗ "О трудовых пенсиях в Российской Федерации", а также для нетрудоспособных лиц, получающих пенсии в соответствии с Федеральным законом от 15.12.2001 N 166-ФЗ "О государственном пенсионном обеспечении в Российской Федерации", на одно из нижеперечисленных транспортных средств, мощность двигателя которого является наибольшей, из зарегистрированных на указанных лиц;</t>
  </si>
  <si>
    <t xml:space="preserve"> - для транспортных организаций и организаций, транспортные средства которых осуществляют регулярные пассажирские перевозки по маршрутам, установленным нормативными правовыми актами Мурманской области и (или) муниципальными правовыми актами, на основании договоров о транспортном обслуживании населения, заключенных с исполнительным органом государственной власти Мурманской области, уполномоченным в сфере организации транспортного обслуживания населения, и (или) органом местного самоуправления, с предоставлением льготного проезда отдельным категориям граждан в порядке, установленном законодательством Российской Федерации и законодательством Мурманской области, на автобусы с мощностью двигателя свыше 200 л.с. (свыше 147,1 кВт);</t>
  </si>
  <si>
    <t xml:space="preserve">в том числе льготы по налогу, предоставленные на ликвидацию встречных финансовых потоков: бюджетным, автономным и казенным учреждениям в отношении имущества, собственником которого являются Мурманская область и муниципальные образования Мурманской области, органам законадательной (представительной) власти Мурманской области и органам местного самоуправления Мурманской области </t>
  </si>
  <si>
    <t xml:space="preserve">             с 01.01.2017 г. льгота отменена</t>
  </si>
  <si>
    <t xml:space="preserve">Закон Мурманской области 
от 26.11.2003 № 446-01-ЗМО 
 "О налоге на имущество организаций"  
(с учетом изменений и дополнений) </t>
  </si>
  <si>
    <t xml:space="preserve">Закон Мурманской области 
от 09.11.2001 № 304-01-ЗМО
 "О ставке налога на прибыль организаций, зачисляемого в бюджет Мурманской области, для отдельных категорий налогоплательщиков"
 (с учетом изменений и дополнений) </t>
  </si>
  <si>
    <t xml:space="preserve">Закон Мурманской области 
от 18.11.2002 № 368-01-ЗМО
 «О транспортном налоге»  
(с учетом изменений и дополнений) </t>
  </si>
  <si>
    <t>Закон Мурманской области 
от  03.03.2009 № 1075-01-ЗМО 
«Об установлении дифференцированных ставок  в зависимости от категорий налогоплательщиков по налогу, взимаемому в связи с применением упрощенной системы налогообложения"</t>
  </si>
  <si>
    <t>в том числе по категориям налогоплательщиков:</t>
  </si>
  <si>
    <t xml:space="preserve"> Итого по налогу на имущество организаций,</t>
  </si>
  <si>
    <t>Итого по транспортному налогу,</t>
  </si>
  <si>
    <t>Всего сумма непоступления доходов областного бюджета по льготным категориям налогоплательщиков составит:</t>
  </si>
  <si>
    <t>Организации, реализующие приоритетные инвестиционные проекты Мурманской области, направленные на достройку, дооборудование, реконструкцию, модернизацию, техническое перевооружение, расширение действующего производства, при условии заключения соглашений о государственной поддержке инвестиционной деятельности на территории Мурманской области, предусматривающих предоставление государственной поддержки инвестиционной деятельности на территории Мурманской области в форме пониженной ставки налога на прибыль организаций, в части сумм налога, зачисляемых в областной бюджет.</t>
  </si>
  <si>
    <t>Итого по налогу на прибыль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</si>
</sst>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8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0"/>
      <color rgb="FF000000"/>
      <name val="Calibri"/>
      <family val="2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49" fontId="2" fillId="0" borderId="0" xfId="0" applyNumberFormat="1" applyFont="1"/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3" fillId="0" borderId="0" xfId="0" applyFont="1"/>
    <xf numFmtId="2" fontId="4" fillId="0" borderId="1" xfId="0" applyNumberFormat="1" applyFont="1" applyBorder="1" applyAlignment="1">
      <alignment vertical="center" wrapText="1"/>
    </xf>
    <xf numFmtId="0" fontId="5" fillId="0" borderId="0" xfId="0" applyFont="1"/>
    <xf numFmtId="49" fontId="4" fillId="0" borderId="2" xfId="0" applyNumberFormat="1" applyFont="1" applyBorder="1" applyAlignment="1">
      <alignment vertical="center" wrapText="1"/>
    </xf>
    <xf numFmtId="49" fontId="6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vertical="center"/>
    </xf>
    <xf numFmtId="164" fontId="2" fillId="0" borderId="0" xfId="0" applyNumberFormat="1" applyFont="1"/>
    <xf numFmtId="164" fontId="7" fillId="0" borderId="1" xfId="0" applyNumberFormat="1" applyFont="1" applyBorder="1" applyAlignment="1">
      <alignment horizontal="right" vertical="center" wrapText="1"/>
    </xf>
    <xf numFmtId="0" fontId="9" fillId="0" borderId="0" xfId="0" applyFont="1"/>
    <xf numFmtId="0" fontId="7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49" fontId="3" fillId="0" borderId="0" xfId="0" applyNumberFormat="1" applyFont="1"/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 wrapText="1"/>
    </xf>
    <xf numFmtId="49" fontId="4" fillId="0" borderId="0" xfId="0" applyNumberFormat="1" applyFont="1"/>
    <xf numFmtId="164" fontId="5" fillId="0" borderId="1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vertical="center" wrapText="1"/>
    </xf>
    <xf numFmtId="164" fontId="12" fillId="0" borderId="1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164" fontId="8" fillId="0" borderId="7" xfId="0" applyNumberFormat="1" applyFont="1" applyBorder="1" applyAlignment="1">
      <alignment vertical="center"/>
    </xf>
    <xf numFmtId="49" fontId="3" fillId="0" borderId="0" xfId="0" applyNumberFormat="1" applyFont="1" applyAlignment="1">
      <alignment horizontal="right" vertical="top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49" fontId="4" fillId="0" borderId="7" xfId="0" applyNumberFormat="1" applyFont="1" applyBorder="1" applyAlignment="1">
      <alignment vertical="center" wrapText="1"/>
    </xf>
    <xf numFmtId="164" fontId="5" fillId="0" borderId="7" xfId="0" applyNumberFormat="1" applyFont="1" applyBorder="1" applyAlignment="1">
      <alignment vertical="center"/>
    </xf>
    <xf numFmtId="49" fontId="16" fillId="0" borderId="9" xfId="0" applyNumberFormat="1" applyFont="1" applyBorder="1" applyAlignment="1">
      <alignment vertical="center" wrapText="1"/>
    </xf>
    <xf numFmtId="164" fontId="17" fillId="0" borderId="9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vertical="center" wrapText="1"/>
    </xf>
    <xf numFmtId="164" fontId="5" fillId="0" borderId="9" xfId="0" applyNumberFormat="1" applyFont="1" applyBorder="1" applyAlignment="1">
      <alignment vertical="center"/>
    </xf>
    <xf numFmtId="2" fontId="4" fillId="0" borderId="7" xfId="0" applyNumberFormat="1" applyFont="1" applyBorder="1" applyAlignment="1">
      <alignment vertical="center" wrapText="1"/>
    </xf>
    <xf numFmtId="164" fontId="5" fillId="0" borderId="7" xfId="0" applyNumberFormat="1" applyFont="1" applyFill="1" applyBorder="1" applyAlignment="1">
      <alignment vertical="center"/>
    </xf>
    <xf numFmtId="164" fontId="17" fillId="0" borderId="9" xfId="0" applyNumberFormat="1" applyFont="1" applyFill="1" applyBorder="1" applyAlignment="1">
      <alignment vertical="center"/>
    </xf>
    <xf numFmtId="164" fontId="15" fillId="0" borderId="1" xfId="0" applyNumberFormat="1" applyFont="1" applyFill="1" applyBorder="1" applyAlignment="1">
      <alignment vertical="center" wrapText="1"/>
    </xf>
    <xf numFmtId="0" fontId="2" fillId="0" borderId="0" xfId="0" applyFont="1" applyBorder="1"/>
    <xf numFmtId="49" fontId="16" fillId="0" borderId="7" xfId="0" applyNumberFormat="1" applyFont="1" applyFill="1" applyBorder="1" applyAlignment="1">
      <alignment vertical="center" wrapText="1"/>
    </xf>
    <xf numFmtId="49" fontId="7" fillId="0" borderId="7" xfId="0" applyNumberFormat="1" applyFont="1" applyFill="1" applyBorder="1" applyAlignment="1">
      <alignment vertical="center" wrapText="1"/>
    </xf>
    <xf numFmtId="49" fontId="4" fillId="0" borderId="12" xfId="0" applyNumberFormat="1" applyFont="1" applyBorder="1" applyAlignment="1">
      <alignment vertical="center" wrapText="1"/>
    </xf>
    <xf numFmtId="164" fontId="5" fillId="0" borderId="9" xfId="0" applyNumberFormat="1" applyFont="1" applyFill="1" applyBorder="1" applyAlignment="1">
      <alignment vertical="center"/>
    </xf>
    <xf numFmtId="164" fontId="7" fillId="0" borderId="7" xfId="0" applyNumberFormat="1" applyFont="1" applyBorder="1" applyAlignment="1">
      <alignment horizontal="right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49" fontId="3" fillId="0" borderId="0" xfId="0" applyNumberFormat="1" applyFont="1" applyAlignment="1">
      <alignment horizontal="right" vertical="top" wrapText="1"/>
    </xf>
    <xf numFmtId="49" fontId="14" fillId="0" borderId="4" xfId="0" applyNumberFormat="1" applyFont="1" applyFill="1" applyBorder="1" applyAlignment="1">
      <alignment vertical="center" wrapText="1"/>
    </xf>
    <xf numFmtId="49" fontId="14" fillId="0" borderId="2" xfId="0" applyNumberFormat="1" applyFont="1" applyFill="1" applyBorder="1" applyAlignment="1">
      <alignment vertical="center" wrapText="1"/>
    </xf>
    <xf numFmtId="2" fontId="11" fillId="0" borderId="4" xfId="0" applyNumberFormat="1" applyFont="1" applyFill="1" applyBorder="1" applyAlignment="1">
      <alignment horizontal="left" vertical="center" wrapText="1"/>
    </xf>
    <xf numFmtId="2" fontId="11" fillId="0" borderId="2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71"/>
  <sheetViews>
    <sheetView tabSelected="1" view="pageBreakPreview" zoomScale="60" zoomScaleNormal="100" workbookViewId="0">
      <pane xSplit="1" ySplit="4" topLeftCell="B32" activePane="bottomRight" state="frozen"/>
      <selection pane="topRight" activeCell="B1" sqref="B1"/>
      <selection pane="bottomLeft" activeCell="A6" sqref="A6"/>
      <selection pane="bottomRight" activeCell="D45" sqref="D45:G45"/>
    </sheetView>
  </sheetViews>
  <sheetFormatPr defaultRowHeight="18.75" x14ac:dyDescent="0.3"/>
  <cols>
    <col min="1" max="1" width="31.85546875" style="1" customWidth="1"/>
    <col min="2" max="2" width="104.5703125" style="5" customWidth="1"/>
    <col min="3" max="7" width="10.28515625" style="9" customWidth="1"/>
    <col min="8" max="16384" width="9.140625" style="1"/>
  </cols>
  <sheetData>
    <row r="1" spans="1:12" ht="34.5" customHeight="1" x14ac:dyDescent="0.3">
      <c r="A1" s="71" t="s">
        <v>26</v>
      </c>
      <c r="B1" s="71"/>
      <c r="C1" s="71"/>
      <c r="D1" s="71"/>
      <c r="E1" s="71"/>
      <c r="F1" s="71"/>
      <c r="G1" s="71"/>
      <c r="H1" s="3"/>
      <c r="I1" s="3"/>
      <c r="J1" s="3"/>
      <c r="K1" s="3"/>
      <c r="L1" s="3"/>
    </row>
    <row r="2" spans="1:12" ht="24" customHeight="1" x14ac:dyDescent="0.3">
      <c r="A2" s="7"/>
      <c r="B2" s="63"/>
      <c r="C2" s="63"/>
      <c r="D2" s="35"/>
      <c r="E2" s="35"/>
      <c r="F2" s="65" t="s">
        <v>1</v>
      </c>
      <c r="G2" s="65"/>
    </row>
    <row r="3" spans="1:12" ht="21.75" customHeight="1" x14ac:dyDescent="0.3">
      <c r="A3" s="61" t="s">
        <v>0</v>
      </c>
      <c r="B3" s="59" t="s">
        <v>22</v>
      </c>
      <c r="C3" s="34" t="s">
        <v>27</v>
      </c>
      <c r="D3" s="34" t="s">
        <v>28</v>
      </c>
      <c r="E3" s="34" t="s">
        <v>29</v>
      </c>
      <c r="F3" s="34" t="s">
        <v>30</v>
      </c>
      <c r="G3" s="34" t="s">
        <v>31</v>
      </c>
      <c r="H3" s="2"/>
      <c r="I3" s="2"/>
      <c r="J3" s="2"/>
      <c r="K3" s="2"/>
      <c r="L3" s="2"/>
    </row>
    <row r="4" spans="1:12" ht="21.75" customHeight="1" x14ac:dyDescent="0.3">
      <c r="A4" s="62"/>
      <c r="B4" s="60"/>
      <c r="C4" s="34" t="s">
        <v>32</v>
      </c>
      <c r="D4" s="34" t="s">
        <v>33</v>
      </c>
      <c r="E4" s="53" t="s">
        <v>34</v>
      </c>
      <c r="F4" s="54"/>
      <c r="G4" s="55"/>
      <c r="H4" s="2"/>
      <c r="I4" s="2"/>
      <c r="J4" s="2"/>
      <c r="K4" s="2"/>
      <c r="L4" s="2"/>
    </row>
    <row r="5" spans="1:12" ht="24.75" customHeight="1" x14ac:dyDescent="0.3">
      <c r="A5" s="64" t="s">
        <v>23</v>
      </c>
      <c r="B5" s="64"/>
      <c r="C5" s="64"/>
      <c r="D5" s="64"/>
      <c r="E5" s="64"/>
      <c r="F5" s="64"/>
      <c r="G5" s="64"/>
      <c r="H5" s="2"/>
      <c r="I5" s="2"/>
      <c r="J5" s="2"/>
      <c r="K5" s="2"/>
      <c r="L5" s="2"/>
    </row>
    <row r="6" spans="1:12" ht="24.75" customHeight="1" x14ac:dyDescent="0.3">
      <c r="A6" s="72" t="s">
        <v>49</v>
      </c>
      <c r="B6" s="76" t="s">
        <v>57</v>
      </c>
      <c r="C6" s="74">
        <f>C7+C8</f>
        <v>0.1</v>
      </c>
      <c r="D6" s="74">
        <f t="shared" ref="D6:G6" si="0">D7+D8</f>
        <v>154.4</v>
      </c>
      <c r="E6" s="74">
        <f t="shared" si="0"/>
        <v>154.4</v>
      </c>
      <c r="F6" s="74">
        <f t="shared" si="0"/>
        <v>154.4</v>
      </c>
      <c r="G6" s="74">
        <f t="shared" si="0"/>
        <v>154.4</v>
      </c>
      <c r="H6" s="2"/>
      <c r="I6" s="2"/>
      <c r="J6" s="2"/>
      <c r="K6" s="2"/>
      <c r="L6" s="2"/>
    </row>
    <row r="7" spans="1:12" ht="90.75" customHeight="1" x14ac:dyDescent="0.3">
      <c r="A7" s="75"/>
      <c r="B7" s="30" t="s">
        <v>24</v>
      </c>
      <c r="C7" s="31">
        <v>0.1</v>
      </c>
      <c r="D7" s="31">
        <v>0.1</v>
      </c>
      <c r="E7" s="31">
        <v>0.1</v>
      </c>
      <c r="F7" s="31">
        <v>0.1</v>
      </c>
      <c r="G7" s="31">
        <v>0.1</v>
      </c>
      <c r="H7" s="2"/>
      <c r="I7" s="2"/>
      <c r="J7" s="2"/>
      <c r="K7" s="2"/>
      <c r="L7" s="2"/>
    </row>
    <row r="8" spans="1:12" ht="90.75" customHeight="1" x14ac:dyDescent="0.3">
      <c r="A8" s="73"/>
      <c r="B8" s="30" t="s">
        <v>56</v>
      </c>
      <c r="C8" s="31">
        <v>0</v>
      </c>
      <c r="D8" s="31">
        <v>154.30000000000001</v>
      </c>
      <c r="E8" s="31">
        <f>D8</f>
        <v>154.30000000000001</v>
      </c>
      <c r="F8" s="31">
        <f>E8</f>
        <v>154.30000000000001</v>
      </c>
      <c r="G8" s="31">
        <f>F8</f>
        <v>154.30000000000001</v>
      </c>
      <c r="H8" s="2"/>
      <c r="I8" s="2"/>
      <c r="J8" s="2"/>
      <c r="K8" s="2"/>
      <c r="L8" s="2"/>
    </row>
    <row r="9" spans="1:12" ht="31.5" customHeight="1" x14ac:dyDescent="0.3">
      <c r="A9" s="64" t="s">
        <v>2</v>
      </c>
      <c r="B9" s="64"/>
      <c r="C9" s="64"/>
      <c r="D9" s="64"/>
      <c r="E9" s="64"/>
      <c r="F9" s="64"/>
      <c r="G9" s="64"/>
    </row>
    <row r="10" spans="1:12" ht="26.25" customHeight="1" x14ac:dyDescent="0.3">
      <c r="A10" s="56" t="s">
        <v>48</v>
      </c>
      <c r="B10" s="48" t="s">
        <v>53</v>
      </c>
      <c r="C10" s="32">
        <f>C12+C13+C15+C16+C17+C19+C21+C22+C23+C24+C26+C27+C28+C29+C30</f>
        <v>1606.6</v>
      </c>
      <c r="D10" s="32">
        <f>D12+D13+D15+D16+D17+D19+D21+D22+D23+D24+D26+D27+D28+D29+D30</f>
        <v>1606.6</v>
      </c>
      <c r="E10" s="32">
        <f>E12+E13+E15+E16+E17+E19+E21+E22+E23+E24+E26+E27+E28+E29+E30</f>
        <v>1249.8999999999999</v>
      </c>
      <c r="F10" s="32">
        <f>F12+F13+F15+F16+F17+F19+F21+F22+F23+F24+F26+F27+F28+F29+F30</f>
        <v>549.80000000000007</v>
      </c>
      <c r="G10" s="32">
        <f>G12+G13+G15+G16+G17+G19+G21+G22+G23+G24+G26+G27+G28+G29+G30</f>
        <v>282.20000000000005</v>
      </c>
    </row>
    <row r="11" spans="1:12" s="46" customFormat="1" ht="15" customHeight="1" x14ac:dyDescent="0.3">
      <c r="A11" s="57"/>
      <c r="B11" s="47" t="s">
        <v>52</v>
      </c>
      <c r="C11" s="32"/>
      <c r="D11" s="32"/>
      <c r="E11" s="32"/>
      <c r="F11" s="32"/>
      <c r="G11" s="32"/>
    </row>
    <row r="12" spans="1:12" ht="27.75" customHeight="1" x14ac:dyDescent="0.3">
      <c r="A12" s="57"/>
      <c r="B12" s="40" t="s">
        <v>4</v>
      </c>
      <c r="C12" s="41">
        <v>0.8</v>
      </c>
      <c r="D12" s="41">
        <v>0.8</v>
      </c>
      <c r="E12" s="41">
        <v>0.8</v>
      </c>
      <c r="F12" s="41">
        <v>0.8</v>
      </c>
      <c r="G12" s="41">
        <v>0.8</v>
      </c>
      <c r="H12" s="15"/>
    </row>
    <row r="13" spans="1:12" ht="27" customHeight="1" x14ac:dyDescent="0.3">
      <c r="A13" s="57"/>
      <c r="B13" s="36" t="s">
        <v>5</v>
      </c>
      <c r="C13" s="37">
        <v>16.5</v>
      </c>
      <c r="D13" s="37">
        <v>16.5</v>
      </c>
      <c r="E13" s="37">
        <v>0</v>
      </c>
      <c r="F13" s="37">
        <v>0</v>
      </c>
      <c r="G13" s="37">
        <v>0</v>
      </c>
    </row>
    <row r="14" spans="1:12" ht="15.75" customHeight="1" x14ac:dyDescent="0.3">
      <c r="A14" s="57"/>
      <c r="B14" s="38" t="s">
        <v>47</v>
      </c>
      <c r="C14" s="39"/>
      <c r="D14" s="39"/>
      <c r="E14" s="39"/>
      <c r="F14" s="39"/>
      <c r="G14" s="39"/>
    </row>
    <row r="15" spans="1:12" ht="27" customHeight="1" x14ac:dyDescent="0.3">
      <c r="A15" s="57"/>
      <c r="B15" s="13" t="s">
        <v>20</v>
      </c>
      <c r="C15" s="14">
        <v>51.7</v>
      </c>
      <c r="D15" s="14">
        <v>51.7</v>
      </c>
      <c r="E15" s="14">
        <v>51.7</v>
      </c>
      <c r="F15" s="14">
        <v>51.7</v>
      </c>
      <c r="G15" s="14">
        <v>51.7</v>
      </c>
    </row>
    <row r="16" spans="1:12" ht="27.75" customHeight="1" x14ac:dyDescent="0.3">
      <c r="A16" s="57"/>
      <c r="B16" s="13" t="s">
        <v>6</v>
      </c>
      <c r="C16" s="14">
        <v>0.1</v>
      </c>
      <c r="D16" s="14">
        <v>0.1</v>
      </c>
      <c r="E16" s="14">
        <v>0.1</v>
      </c>
      <c r="F16" s="14">
        <v>0.1</v>
      </c>
      <c r="G16" s="14">
        <v>0.1</v>
      </c>
    </row>
    <row r="17" spans="1:7" ht="29.25" customHeight="1" x14ac:dyDescent="0.3">
      <c r="A17" s="57"/>
      <c r="B17" s="36" t="s">
        <v>7</v>
      </c>
      <c r="C17" s="37">
        <v>503.1</v>
      </c>
      <c r="D17" s="37">
        <v>503.1</v>
      </c>
      <c r="E17" s="37">
        <v>192.4</v>
      </c>
      <c r="F17" s="37">
        <v>0</v>
      </c>
      <c r="G17" s="37">
        <v>0</v>
      </c>
    </row>
    <row r="18" spans="1:7" s="17" customFormat="1" ht="29.25" customHeight="1" x14ac:dyDescent="0.3">
      <c r="A18" s="57"/>
      <c r="B18" s="38" t="s">
        <v>35</v>
      </c>
      <c r="C18" s="39"/>
      <c r="D18" s="39"/>
      <c r="E18" s="39"/>
      <c r="F18" s="39"/>
      <c r="G18" s="39"/>
    </row>
    <row r="19" spans="1:7" ht="26.25" customHeight="1" x14ac:dyDescent="0.3">
      <c r="A19" s="57"/>
      <c r="B19" s="36" t="s">
        <v>8</v>
      </c>
      <c r="C19" s="37">
        <v>507.7</v>
      </c>
      <c r="D19" s="37">
        <v>507.7</v>
      </c>
      <c r="E19" s="37">
        <v>507.7</v>
      </c>
      <c r="F19" s="37">
        <v>0</v>
      </c>
      <c r="G19" s="37">
        <v>0</v>
      </c>
    </row>
    <row r="20" spans="1:7" ht="14.25" customHeight="1" x14ac:dyDescent="0.3">
      <c r="A20" s="57"/>
      <c r="B20" s="40" t="s">
        <v>36</v>
      </c>
      <c r="C20" s="41"/>
      <c r="D20" s="41"/>
      <c r="E20" s="41"/>
      <c r="F20" s="41"/>
      <c r="G20" s="41"/>
    </row>
    <row r="21" spans="1:7" ht="16.5" customHeight="1" x14ac:dyDescent="0.3">
      <c r="A21" s="57"/>
      <c r="B21" s="13" t="s">
        <v>9</v>
      </c>
      <c r="C21" s="14">
        <v>8.6</v>
      </c>
      <c r="D21" s="14">
        <v>8.6</v>
      </c>
      <c r="E21" s="14">
        <v>8.6</v>
      </c>
      <c r="F21" s="14">
        <v>8.6</v>
      </c>
      <c r="G21" s="14">
        <v>8.6</v>
      </c>
    </row>
    <row r="22" spans="1:7" ht="22.5" customHeight="1" x14ac:dyDescent="0.3">
      <c r="A22" s="57"/>
      <c r="B22" s="8" t="s">
        <v>10</v>
      </c>
      <c r="C22" s="14">
        <v>1.3</v>
      </c>
      <c r="D22" s="14">
        <v>1.3</v>
      </c>
      <c r="E22" s="14">
        <v>1.3</v>
      </c>
      <c r="F22" s="14">
        <v>1.3</v>
      </c>
      <c r="G22" s="14">
        <v>1.3</v>
      </c>
    </row>
    <row r="23" spans="1:7" ht="24" customHeight="1" x14ac:dyDescent="0.3">
      <c r="A23" s="57"/>
      <c r="B23" s="8" t="s">
        <v>11</v>
      </c>
      <c r="C23" s="14">
        <v>10.8</v>
      </c>
      <c r="D23" s="14">
        <v>10.8</v>
      </c>
      <c r="E23" s="14">
        <v>10.8</v>
      </c>
      <c r="F23" s="14">
        <v>10.8</v>
      </c>
      <c r="G23" s="14">
        <v>10.8</v>
      </c>
    </row>
    <row r="24" spans="1:7" ht="16.5" customHeight="1" x14ac:dyDescent="0.3">
      <c r="A24" s="57"/>
      <c r="B24" s="42" t="s">
        <v>12</v>
      </c>
      <c r="C24" s="43">
        <v>0.8</v>
      </c>
      <c r="D24" s="43">
        <v>0.8</v>
      </c>
      <c r="E24" s="43">
        <v>0</v>
      </c>
      <c r="F24" s="43">
        <v>0</v>
      </c>
      <c r="G24" s="43">
        <v>0</v>
      </c>
    </row>
    <row r="25" spans="1:7" ht="12.75" customHeight="1" x14ac:dyDescent="0.3">
      <c r="A25" s="57"/>
      <c r="B25" s="38" t="s">
        <v>25</v>
      </c>
      <c r="C25" s="44"/>
      <c r="D25" s="44"/>
      <c r="E25" s="44"/>
      <c r="F25" s="44"/>
      <c r="G25" s="44"/>
    </row>
    <row r="26" spans="1:7" ht="18" customHeight="1" x14ac:dyDescent="0.3">
      <c r="A26" s="57"/>
      <c r="B26" s="8" t="s">
        <v>17</v>
      </c>
      <c r="C26" s="14">
        <v>7.5</v>
      </c>
      <c r="D26" s="14">
        <v>7.5</v>
      </c>
      <c r="E26" s="14">
        <v>7.5</v>
      </c>
      <c r="F26" s="14">
        <v>7.5</v>
      </c>
      <c r="G26" s="14">
        <v>7.5</v>
      </c>
    </row>
    <row r="27" spans="1:7" ht="26.25" customHeight="1" x14ac:dyDescent="0.3">
      <c r="A27" s="57"/>
      <c r="B27" s="8" t="s">
        <v>14</v>
      </c>
      <c r="C27" s="14">
        <v>2.2999999999999998</v>
      </c>
      <c r="D27" s="14">
        <v>2.2999999999999998</v>
      </c>
      <c r="E27" s="14">
        <v>2.2999999999999998</v>
      </c>
      <c r="F27" s="14">
        <v>2.2999999999999998</v>
      </c>
      <c r="G27" s="14">
        <v>2.2999999999999998</v>
      </c>
    </row>
    <row r="28" spans="1:7" ht="40.5" customHeight="1" x14ac:dyDescent="0.3">
      <c r="A28" s="57"/>
      <c r="B28" s="8" t="s">
        <v>13</v>
      </c>
      <c r="C28" s="14">
        <v>1.9</v>
      </c>
      <c r="D28" s="14">
        <v>1.9</v>
      </c>
      <c r="E28" s="14">
        <v>1.9</v>
      </c>
      <c r="F28" s="14">
        <v>1.9</v>
      </c>
      <c r="G28" s="14">
        <v>1.9</v>
      </c>
    </row>
    <row r="29" spans="1:7" ht="38.25" customHeight="1" x14ac:dyDescent="0.3">
      <c r="A29" s="57"/>
      <c r="B29" s="8" t="s">
        <v>15</v>
      </c>
      <c r="C29" s="14">
        <v>59.4</v>
      </c>
      <c r="D29" s="14">
        <v>59.4</v>
      </c>
      <c r="E29" s="14">
        <v>59.4</v>
      </c>
      <c r="F29" s="14">
        <v>59.4</v>
      </c>
      <c r="G29" s="14">
        <v>59.4</v>
      </c>
    </row>
    <row r="30" spans="1:7" ht="35.25" customHeight="1" x14ac:dyDescent="0.3">
      <c r="A30" s="58"/>
      <c r="B30" s="13" t="s">
        <v>21</v>
      </c>
      <c r="C30" s="14">
        <v>434.1</v>
      </c>
      <c r="D30" s="14">
        <v>434.1</v>
      </c>
      <c r="E30" s="14">
        <f>434.1-7.8-0.2-20.7</f>
        <v>405.40000000000003</v>
      </c>
      <c r="F30" s="14">
        <f>E30</f>
        <v>405.40000000000003</v>
      </c>
      <c r="G30" s="14">
        <f>F30-2.9-264.7</f>
        <v>137.80000000000007</v>
      </c>
    </row>
    <row r="31" spans="1:7" s="17" customFormat="1" ht="41.25" customHeight="1" x14ac:dyDescent="0.3">
      <c r="A31" s="69" t="s">
        <v>46</v>
      </c>
      <c r="B31" s="70"/>
      <c r="C31" s="29">
        <f>C17+C19+C22+C23+C18</f>
        <v>1022.8999999999999</v>
      </c>
      <c r="D31" s="29">
        <f>D17+D19+D22+D23+D18</f>
        <v>1022.8999999999999</v>
      </c>
      <c r="E31" s="29">
        <f>E17+E19+E22+E23+E18</f>
        <v>712.19999999999993</v>
      </c>
      <c r="F31" s="29">
        <f>F17+F19+F22+F23+F18</f>
        <v>12.100000000000001</v>
      </c>
      <c r="G31" s="29">
        <f>G17+G19+G22+G23+G18</f>
        <v>12.100000000000001</v>
      </c>
    </row>
    <row r="32" spans="1:7" ht="24.75" customHeight="1" x14ac:dyDescent="0.3">
      <c r="A32" s="64" t="s">
        <v>3</v>
      </c>
      <c r="B32" s="64"/>
      <c r="C32" s="64"/>
      <c r="D32" s="64"/>
      <c r="E32" s="64"/>
      <c r="F32" s="64"/>
      <c r="G32" s="64"/>
    </row>
    <row r="33" spans="1:10" ht="24.75" customHeight="1" x14ac:dyDescent="0.3">
      <c r="A33" s="56" t="s">
        <v>50</v>
      </c>
      <c r="B33" s="52" t="s">
        <v>54</v>
      </c>
      <c r="C33" s="16">
        <f>SUM(C35:C44)</f>
        <v>73.100000000000009</v>
      </c>
      <c r="D33" s="16">
        <f>SUM(D35:D44)</f>
        <v>73.100000000000009</v>
      </c>
      <c r="E33" s="16">
        <f>SUM(E35:E44)</f>
        <v>73.100000000000009</v>
      </c>
      <c r="F33" s="16">
        <f>SUM(F35:F44)</f>
        <v>73.100000000000009</v>
      </c>
      <c r="G33" s="16">
        <f>SUM(G35:G44)</f>
        <v>73.100000000000009</v>
      </c>
    </row>
    <row r="34" spans="1:10" s="46" customFormat="1" ht="17.25" customHeight="1" x14ac:dyDescent="0.3">
      <c r="A34" s="57"/>
      <c r="B34" s="47" t="s">
        <v>52</v>
      </c>
      <c r="C34" s="51"/>
      <c r="D34" s="51"/>
      <c r="E34" s="51"/>
      <c r="F34" s="51"/>
      <c r="G34" s="51"/>
    </row>
    <row r="35" spans="1:10" ht="115.5" customHeight="1" x14ac:dyDescent="0.3">
      <c r="A35" s="57"/>
      <c r="B35" s="49" t="s">
        <v>38</v>
      </c>
      <c r="C35" s="50">
        <v>1.1000000000000001</v>
      </c>
      <c r="D35" s="50">
        <v>1.1000000000000001</v>
      </c>
      <c r="E35" s="50">
        <v>1.1000000000000001</v>
      </c>
      <c r="F35" s="50">
        <v>1.1000000000000001</v>
      </c>
      <c r="G35" s="50">
        <v>1.1000000000000001</v>
      </c>
    </row>
    <row r="36" spans="1:10" ht="51" customHeight="1" x14ac:dyDescent="0.3">
      <c r="A36" s="57"/>
      <c r="B36" s="10" t="s">
        <v>37</v>
      </c>
      <c r="C36" s="26">
        <v>14.5</v>
      </c>
      <c r="D36" s="26">
        <v>14.5</v>
      </c>
      <c r="E36" s="26">
        <v>14.5</v>
      </c>
      <c r="F36" s="26">
        <v>14.5</v>
      </c>
      <c r="G36" s="26">
        <v>14.5</v>
      </c>
    </row>
    <row r="37" spans="1:10" ht="39.75" customHeight="1" x14ac:dyDescent="0.3">
      <c r="A37" s="57"/>
      <c r="B37" s="10" t="s">
        <v>39</v>
      </c>
      <c r="C37" s="26">
        <v>0.3</v>
      </c>
      <c r="D37" s="26">
        <v>0.3</v>
      </c>
      <c r="E37" s="26">
        <v>0.3</v>
      </c>
      <c r="F37" s="26">
        <v>0.3</v>
      </c>
      <c r="G37" s="26">
        <v>0.3</v>
      </c>
    </row>
    <row r="38" spans="1:10" ht="33.75" customHeight="1" x14ac:dyDescent="0.3">
      <c r="A38" s="57"/>
      <c r="B38" s="10" t="s">
        <v>40</v>
      </c>
      <c r="C38" s="26">
        <v>0.7</v>
      </c>
      <c r="D38" s="26">
        <v>0.7</v>
      </c>
      <c r="E38" s="26">
        <v>0.7</v>
      </c>
      <c r="F38" s="26">
        <v>0.7</v>
      </c>
      <c r="G38" s="26">
        <v>0.7</v>
      </c>
    </row>
    <row r="39" spans="1:10" ht="49.5" customHeight="1" x14ac:dyDescent="0.3">
      <c r="A39" s="57"/>
      <c r="B39" s="10" t="s">
        <v>41</v>
      </c>
      <c r="C39" s="26">
        <v>0.2</v>
      </c>
      <c r="D39" s="26">
        <v>0.2</v>
      </c>
      <c r="E39" s="26">
        <v>0.2</v>
      </c>
      <c r="F39" s="26">
        <v>0.2</v>
      </c>
      <c r="G39" s="26">
        <v>0.2</v>
      </c>
    </row>
    <row r="40" spans="1:10" ht="28.5" customHeight="1" x14ac:dyDescent="0.3">
      <c r="A40" s="57"/>
      <c r="B40" s="10" t="s">
        <v>42</v>
      </c>
      <c r="C40" s="26">
        <v>9.5</v>
      </c>
      <c r="D40" s="26">
        <v>9.5</v>
      </c>
      <c r="E40" s="26">
        <v>9.5</v>
      </c>
      <c r="F40" s="26">
        <v>9.5</v>
      </c>
      <c r="G40" s="26">
        <v>9.5</v>
      </c>
    </row>
    <row r="41" spans="1:10" ht="26.25" customHeight="1" x14ac:dyDescent="0.3">
      <c r="A41" s="57"/>
      <c r="B41" s="28" t="s">
        <v>43</v>
      </c>
      <c r="C41" s="26">
        <v>0.1</v>
      </c>
      <c r="D41" s="26">
        <v>0.1</v>
      </c>
      <c r="E41" s="26">
        <v>0.1</v>
      </c>
      <c r="F41" s="26">
        <v>0.1</v>
      </c>
      <c r="G41" s="26">
        <v>0.1</v>
      </c>
    </row>
    <row r="42" spans="1:10" ht="94.5" customHeight="1" x14ac:dyDescent="0.3">
      <c r="A42" s="57"/>
      <c r="B42" s="10" t="s">
        <v>44</v>
      </c>
      <c r="C42" s="26">
        <v>43.2</v>
      </c>
      <c r="D42" s="26">
        <v>43.2</v>
      </c>
      <c r="E42" s="26">
        <v>43.2</v>
      </c>
      <c r="F42" s="26">
        <v>43.2</v>
      </c>
      <c r="G42" s="26">
        <v>43.2</v>
      </c>
    </row>
    <row r="43" spans="1:10" ht="29.25" customHeight="1" x14ac:dyDescent="0.3">
      <c r="A43" s="57"/>
      <c r="B43" s="10" t="s">
        <v>16</v>
      </c>
      <c r="C43" s="26">
        <v>1.3</v>
      </c>
      <c r="D43" s="26">
        <v>1.3</v>
      </c>
      <c r="E43" s="26">
        <v>1.3</v>
      </c>
      <c r="F43" s="26">
        <v>1.3</v>
      </c>
      <c r="G43" s="26">
        <v>1.3</v>
      </c>
      <c r="J43" s="27"/>
    </row>
    <row r="44" spans="1:10" ht="96" customHeight="1" x14ac:dyDescent="0.3">
      <c r="A44" s="58"/>
      <c r="B44" s="10" t="s">
        <v>45</v>
      </c>
      <c r="C44" s="26">
        <v>2.2000000000000002</v>
      </c>
      <c r="D44" s="26">
        <v>2.2000000000000002</v>
      </c>
      <c r="E44" s="26">
        <v>2.2000000000000002</v>
      </c>
      <c r="F44" s="26">
        <v>2.2000000000000002</v>
      </c>
      <c r="G44" s="26">
        <v>2.2000000000000002</v>
      </c>
    </row>
    <row r="45" spans="1:10" s="5" customFormat="1" ht="28.5" customHeight="1" x14ac:dyDescent="0.25">
      <c r="A45" s="67" t="s">
        <v>55</v>
      </c>
      <c r="B45" s="68"/>
      <c r="C45" s="45">
        <f>C10+C33+C6</f>
        <v>1679.7999999999997</v>
      </c>
      <c r="D45" s="45">
        <f t="shared" ref="D45:G45" si="1">D10+D33+D6</f>
        <v>1834.1</v>
      </c>
      <c r="E45" s="45">
        <f t="shared" si="1"/>
        <v>1477.3999999999999</v>
      </c>
      <c r="F45" s="45">
        <f t="shared" si="1"/>
        <v>777.30000000000007</v>
      </c>
      <c r="G45" s="45">
        <f t="shared" si="1"/>
        <v>509.70000000000005</v>
      </c>
    </row>
    <row r="46" spans="1:10" ht="30.75" customHeight="1" x14ac:dyDescent="0.3">
      <c r="A46" s="64" t="s">
        <v>18</v>
      </c>
      <c r="B46" s="64"/>
      <c r="C46" s="64"/>
      <c r="D46" s="64"/>
      <c r="E46" s="64"/>
      <c r="F46" s="64"/>
      <c r="G46" s="64"/>
    </row>
    <row r="47" spans="1:10" ht="115.5" customHeight="1" x14ac:dyDescent="0.3">
      <c r="A47" s="19" t="s">
        <v>51</v>
      </c>
      <c r="B47" s="21" t="s">
        <v>19</v>
      </c>
      <c r="C47" s="20">
        <v>52.2</v>
      </c>
      <c r="D47" s="20">
        <v>52.2</v>
      </c>
      <c r="E47" s="20">
        <v>52.2</v>
      </c>
      <c r="F47" s="20">
        <v>52.2</v>
      </c>
      <c r="G47" s="20">
        <v>52.2</v>
      </c>
    </row>
    <row r="48" spans="1:10" ht="9" customHeight="1" x14ac:dyDescent="0.3">
      <c r="A48" s="18"/>
      <c r="B48" s="18"/>
      <c r="C48" s="18"/>
      <c r="D48" s="18"/>
      <c r="E48" s="18"/>
      <c r="F48" s="18"/>
      <c r="G48" s="18"/>
    </row>
    <row r="49" spans="1:7" ht="15" customHeight="1" x14ac:dyDescent="0.3">
      <c r="A49" s="22"/>
      <c r="B49" s="23"/>
      <c r="C49" s="7"/>
      <c r="D49" s="7"/>
      <c r="E49" s="7"/>
      <c r="F49" s="7"/>
      <c r="G49" s="7"/>
    </row>
    <row r="50" spans="1:7" ht="19.5" customHeight="1" x14ac:dyDescent="0.3">
      <c r="A50" s="24"/>
      <c r="B50" s="66"/>
      <c r="C50" s="66"/>
      <c r="D50" s="33"/>
      <c r="E50" s="33"/>
      <c r="F50" s="33"/>
      <c r="G50" s="33"/>
    </row>
    <row r="51" spans="1:7" ht="3.75" customHeight="1" x14ac:dyDescent="0.3">
      <c r="A51" s="11"/>
      <c r="B51" s="11"/>
      <c r="C51" s="12"/>
      <c r="D51" s="12"/>
      <c r="E51" s="12"/>
      <c r="F51" s="12"/>
      <c r="G51" s="12"/>
    </row>
    <row r="52" spans="1:7" x14ac:dyDescent="0.3">
      <c r="A52" s="25"/>
      <c r="B52" s="6"/>
    </row>
    <row r="53" spans="1:7" x14ac:dyDescent="0.3">
      <c r="A53" s="4"/>
      <c r="B53" s="6"/>
    </row>
    <row r="54" spans="1:7" x14ac:dyDescent="0.3">
      <c r="B54" s="6"/>
    </row>
    <row r="55" spans="1:7" x14ac:dyDescent="0.3">
      <c r="A55" s="4"/>
      <c r="B55" s="6"/>
    </row>
    <row r="56" spans="1:7" x14ac:dyDescent="0.3">
      <c r="A56" s="4"/>
      <c r="B56" s="6"/>
    </row>
    <row r="57" spans="1:7" x14ac:dyDescent="0.3">
      <c r="A57" s="4"/>
      <c r="B57" s="6"/>
    </row>
    <row r="58" spans="1:7" x14ac:dyDescent="0.3">
      <c r="A58" s="4"/>
      <c r="B58" s="6"/>
    </row>
    <row r="59" spans="1:7" x14ac:dyDescent="0.3">
      <c r="A59" s="4"/>
      <c r="B59" s="6"/>
    </row>
    <row r="60" spans="1:7" x14ac:dyDescent="0.3">
      <c r="A60" s="4"/>
      <c r="B60" s="6"/>
    </row>
    <row r="61" spans="1:7" x14ac:dyDescent="0.3">
      <c r="A61" s="4"/>
      <c r="B61" s="6"/>
    </row>
    <row r="62" spans="1:7" x14ac:dyDescent="0.3">
      <c r="A62" s="4"/>
      <c r="B62" s="6"/>
    </row>
    <row r="63" spans="1:7" x14ac:dyDescent="0.3">
      <c r="A63" s="4"/>
      <c r="B63" s="6"/>
    </row>
    <row r="64" spans="1:7" x14ac:dyDescent="0.3">
      <c r="A64" s="4"/>
      <c r="B64" s="6"/>
    </row>
    <row r="65" spans="1:2" x14ac:dyDescent="0.3">
      <c r="A65" s="4"/>
      <c r="B65" s="6"/>
    </row>
    <row r="66" spans="1:2" x14ac:dyDescent="0.3">
      <c r="A66" s="4"/>
      <c r="B66" s="6"/>
    </row>
    <row r="67" spans="1:2" x14ac:dyDescent="0.3">
      <c r="A67" s="4"/>
      <c r="B67" s="6"/>
    </row>
    <row r="68" spans="1:2" x14ac:dyDescent="0.3">
      <c r="A68" s="4"/>
      <c r="B68" s="6"/>
    </row>
    <row r="69" spans="1:2" x14ac:dyDescent="0.3">
      <c r="A69" s="4"/>
      <c r="B69" s="6"/>
    </row>
    <row r="70" spans="1:2" x14ac:dyDescent="0.3">
      <c r="A70" s="4"/>
      <c r="B70" s="6"/>
    </row>
    <row r="71" spans="1:2" x14ac:dyDescent="0.3">
      <c r="A71" s="4"/>
      <c r="B71" s="6"/>
    </row>
    <row r="72" spans="1:2" x14ac:dyDescent="0.3">
      <c r="A72" s="4"/>
      <c r="B72" s="6"/>
    </row>
    <row r="73" spans="1:2" x14ac:dyDescent="0.3">
      <c r="A73" s="4"/>
      <c r="B73" s="6"/>
    </row>
    <row r="74" spans="1:2" x14ac:dyDescent="0.3">
      <c r="A74" s="4"/>
      <c r="B74" s="6"/>
    </row>
    <row r="75" spans="1:2" x14ac:dyDescent="0.3">
      <c r="A75" s="4"/>
      <c r="B75" s="6"/>
    </row>
    <row r="76" spans="1:2" x14ac:dyDescent="0.3">
      <c r="A76" s="4"/>
      <c r="B76" s="6"/>
    </row>
    <row r="77" spans="1:2" x14ac:dyDescent="0.3">
      <c r="A77" s="4"/>
      <c r="B77" s="6"/>
    </row>
    <row r="78" spans="1:2" x14ac:dyDescent="0.3">
      <c r="A78" s="4"/>
      <c r="B78" s="6"/>
    </row>
    <row r="79" spans="1:2" x14ac:dyDescent="0.3">
      <c r="A79" s="4"/>
      <c r="B79" s="6"/>
    </row>
    <row r="80" spans="1:2" x14ac:dyDescent="0.3">
      <c r="A80" s="4"/>
      <c r="B80" s="6"/>
    </row>
    <row r="81" spans="1:2" x14ac:dyDescent="0.3">
      <c r="A81" s="4"/>
      <c r="B81" s="6"/>
    </row>
    <row r="82" spans="1:2" x14ac:dyDescent="0.3">
      <c r="A82" s="4"/>
      <c r="B82" s="6"/>
    </row>
    <row r="83" spans="1:2" x14ac:dyDescent="0.3">
      <c r="A83" s="4"/>
      <c r="B83" s="6"/>
    </row>
    <row r="84" spans="1:2" x14ac:dyDescent="0.3">
      <c r="A84" s="4"/>
      <c r="B84" s="6"/>
    </row>
    <row r="85" spans="1:2" x14ac:dyDescent="0.3">
      <c r="A85" s="4"/>
      <c r="B85" s="6"/>
    </row>
    <row r="86" spans="1:2" x14ac:dyDescent="0.3">
      <c r="A86" s="4"/>
      <c r="B86" s="6"/>
    </row>
    <row r="87" spans="1:2" x14ac:dyDescent="0.3">
      <c r="A87" s="4"/>
      <c r="B87" s="6"/>
    </row>
    <row r="88" spans="1:2" x14ac:dyDescent="0.3">
      <c r="A88" s="4"/>
      <c r="B88" s="6"/>
    </row>
    <row r="89" spans="1:2" x14ac:dyDescent="0.3">
      <c r="A89" s="4"/>
      <c r="B89" s="6"/>
    </row>
    <row r="90" spans="1:2" x14ac:dyDescent="0.3">
      <c r="A90" s="4"/>
      <c r="B90" s="6"/>
    </row>
    <row r="91" spans="1:2" x14ac:dyDescent="0.3">
      <c r="A91" s="4"/>
      <c r="B91" s="6"/>
    </row>
    <row r="92" spans="1:2" x14ac:dyDescent="0.3">
      <c r="A92" s="4"/>
      <c r="B92" s="6"/>
    </row>
    <row r="93" spans="1:2" x14ac:dyDescent="0.3">
      <c r="A93" s="4"/>
      <c r="B93" s="6"/>
    </row>
    <row r="94" spans="1:2" x14ac:dyDescent="0.3">
      <c r="A94" s="4"/>
      <c r="B94" s="6"/>
    </row>
    <row r="95" spans="1:2" x14ac:dyDescent="0.3">
      <c r="A95" s="4"/>
      <c r="B95" s="6"/>
    </row>
    <row r="96" spans="1:2" x14ac:dyDescent="0.3">
      <c r="A96" s="4"/>
      <c r="B96" s="6"/>
    </row>
    <row r="97" spans="1:2" x14ac:dyDescent="0.3">
      <c r="A97" s="4"/>
      <c r="B97" s="6"/>
    </row>
    <row r="98" spans="1:2" x14ac:dyDescent="0.3">
      <c r="A98" s="4"/>
      <c r="B98" s="6"/>
    </row>
    <row r="99" spans="1:2" x14ac:dyDescent="0.3">
      <c r="A99" s="4"/>
      <c r="B99" s="6"/>
    </row>
    <row r="100" spans="1:2" x14ac:dyDescent="0.3">
      <c r="A100" s="4"/>
      <c r="B100" s="6"/>
    </row>
    <row r="101" spans="1:2" x14ac:dyDescent="0.3">
      <c r="A101" s="4"/>
      <c r="B101" s="6"/>
    </row>
    <row r="102" spans="1:2" x14ac:dyDescent="0.3">
      <c r="A102" s="4"/>
      <c r="B102" s="6"/>
    </row>
    <row r="103" spans="1:2" x14ac:dyDescent="0.3">
      <c r="A103" s="4"/>
      <c r="B103" s="6"/>
    </row>
    <row r="104" spans="1:2" x14ac:dyDescent="0.3">
      <c r="A104" s="4"/>
      <c r="B104" s="6"/>
    </row>
    <row r="105" spans="1:2" x14ac:dyDescent="0.3">
      <c r="A105" s="4"/>
      <c r="B105" s="6"/>
    </row>
    <row r="106" spans="1:2" x14ac:dyDescent="0.3">
      <c r="A106" s="4"/>
      <c r="B106" s="6"/>
    </row>
    <row r="107" spans="1:2" x14ac:dyDescent="0.3">
      <c r="A107" s="4"/>
      <c r="B107" s="6"/>
    </row>
    <row r="108" spans="1:2" x14ac:dyDescent="0.3">
      <c r="A108" s="4"/>
      <c r="B108" s="6"/>
    </row>
    <row r="109" spans="1:2" x14ac:dyDescent="0.3">
      <c r="A109" s="4"/>
      <c r="B109" s="6"/>
    </row>
    <row r="110" spans="1:2" x14ac:dyDescent="0.3">
      <c r="A110" s="4"/>
      <c r="B110" s="6"/>
    </row>
    <row r="111" spans="1:2" x14ac:dyDescent="0.3">
      <c r="A111" s="4"/>
      <c r="B111" s="6"/>
    </row>
    <row r="112" spans="1:2" x14ac:dyDescent="0.3">
      <c r="A112" s="4"/>
      <c r="B112" s="6"/>
    </row>
    <row r="113" spans="1:2" x14ac:dyDescent="0.3">
      <c r="A113" s="4"/>
      <c r="B113" s="6"/>
    </row>
    <row r="114" spans="1:2" x14ac:dyDescent="0.3">
      <c r="A114" s="4"/>
      <c r="B114" s="6"/>
    </row>
    <row r="115" spans="1:2" x14ac:dyDescent="0.3">
      <c r="A115" s="4"/>
      <c r="B115" s="6"/>
    </row>
    <row r="116" spans="1:2" x14ac:dyDescent="0.3">
      <c r="A116" s="4"/>
      <c r="B116" s="6"/>
    </row>
    <row r="117" spans="1:2" x14ac:dyDescent="0.3">
      <c r="A117" s="4"/>
      <c r="B117" s="6"/>
    </row>
    <row r="118" spans="1:2" x14ac:dyDescent="0.3">
      <c r="A118" s="4"/>
      <c r="B118" s="6"/>
    </row>
    <row r="119" spans="1:2" x14ac:dyDescent="0.3">
      <c r="A119" s="4"/>
      <c r="B119" s="6"/>
    </row>
    <row r="120" spans="1:2" x14ac:dyDescent="0.3">
      <c r="A120" s="4"/>
      <c r="B120" s="6"/>
    </row>
    <row r="121" spans="1:2" x14ac:dyDescent="0.3">
      <c r="A121" s="4"/>
      <c r="B121" s="6"/>
    </row>
    <row r="122" spans="1:2" x14ac:dyDescent="0.3">
      <c r="A122" s="4"/>
      <c r="B122" s="6"/>
    </row>
    <row r="123" spans="1:2" x14ac:dyDescent="0.3">
      <c r="A123" s="4"/>
      <c r="B123" s="6"/>
    </row>
    <row r="124" spans="1:2" x14ac:dyDescent="0.3">
      <c r="A124" s="4"/>
      <c r="B124" s="6"/>
    </row>
    <row r="125" spans="1:2" x14ac:dyDescent="0.3">
      <c r="A125" s="4"/>
      <c r="B125" s="6"/>
    </row>
    <row r="126" spans="1:2" x14ac:dyDescent="0.3">
      <c r="A126" s="4"/>
      <c r="B126" s="6"/>
    </row>
    <row r="127" spans="1:2" x14ac:dyDescent="0.3">
      <c r="A127" s="4"/>
      <c r="B127" s="6"/>
    </row>
    <row r="128" spans="1:2" x14ac:dyDescent="0.3">
      <c r="A128" s="4"/>
      <c r="B128" s="6"/>
    </row>
    <row r="129" spans="1:2" x14ac:dyDescent="0.3">
      <c r="A129" s="4"/>
      <c r="B129" s="6"/>
    </row>
    <row r="130" spans="1:2" x14ac:dyDescent="0.3">
      <c r="A130" s="4"/>
      <c r="B130" s="6"/>
    </row>
    <row r="131" spans="1:2" x14ac:dyDescent="0.3">
      <c r="A131" s="4"/>
      <c r="B131" s="6"/>
    </row>
    <row r="132" spans="1:2" x14ac:dyDescent="0.3">
      <c r="A132" s="4"/>
      <c r="B132" s="6"/>
    </row>
    <row r="133" spans="1:2" x14ac:dyDescent="0.3">
      <c r="A133" s="4"/>
      <c r="B133" s="6"/>
    </row>
    <row r="134" spans="1:2" x14ac:dyDescent="0.3">
      <c r="A134" s="4"/>
      <c r="B134" s="6"/>
    </row>
    <row r="135" spans="1:2" x14ac:dyDescent="0.3">
      <c r="A135" s="4"/>
      <c r="B135" s="6"/>
    </row>
    <row r="136" spans="1:2" x14ac:dyDescent="0.3">
      <c r="A136" s="4"/>
      <c r="B136" s="6"/>
    </row>
    <row r="137" spans="1:2" x14ac:dyDescent="0.3">
      <c r="A137" s="4"/>
      <c r="B137" s="6"/>
    </row>
    <row r="138" spans="1:2" x14ac:dyDescent="0.3">
      <c r="A138" s="4"/>
      <c r="B138" s="6"/>
    </row>
    <row r="139" spans="1:2" x14ac:dyDescent="0.3">
      <c r="A139" s="4"/>
      <c r="B139" s="6"/>
    </row>
    <row r="140" spans="1:2" x14ac:dyDescent="0.3">
      <c r="A140" s="4"/>
      <c r="B140" s="6"/>
    </row>
    <row r="141" spans="1:2" x14ac:dyDescent="0.3">
      <c r="A141" s="4"/>
      <c r="B141" s="6"/>
    </row>
    <row r="142" spans="1:2" x14ac:dyDescent="0.3">
      <c r="A142" s="4"/>
      <c r="B142" s="6"/>
    </row>
    <row r="143" spans="1:2" x14ac:dyDescent="0.3">
      <c r="A143" s="4"/>
      <c r="B143" s="6"/>
    </row>
    <row r="144" spans="1:2" x14ac:dyDescent="0.3">
      <c r="A144" s="4"/>
      <c r="B144" s="6"/>
    </row>
    <row r="145" spans="1:2" x14ac:dyDescent="0.3">
      <c r="A145" s="4"/>
      <c r="B145" s="6"/>
    </row>
    <row r="146" spans="1:2" x14ac:dyDescent="0.3">
      <c r="A146" s="4"/>
      <c r="B146" s="6"/>
    </row>
    <row r="147" spans="1:2" x14ac:dyDescent="0.3">
      <c r="A147" s="4"/>
      <c r="B147" s="6"/>
    </row>
    <row r="148" spans="1:2" x14ac:dyDescent="0.3">
      <c r="A148" s="4"/>
      <c r="B148" s="6"/>
    </row>
    <row r="149" spans="1:2" x14ac:dyDescent="0.3">
      <c r="A149" s="4"/>
      <c r="B149" s="6"/>
    </row>
    <row r="150" spans="1:2" x14ac:dyDescent="0.3">
      <c r="A150" s="4"/>
      <c r="B150" s="6"/>
    </row>
    <row r="151" spans="1:2" x14ac:dyDescent="0.3">
      <c r="A151" s="4"/>
      <c r="B151" s="6"/>
    </row>
    <row r="152" spans="1:2" x14ac:dyDescent="0.3">
      <c r="A152" s="4"/>
      <c r="B152" s="6"/>
    </row>
    <row r="153" spans="1:2" x14ac:dyDescent="0.3">
      <c r="A153" s="4"/>
      <c r="B153" s="6"/>
    </row>
    <row r="154" spans="1:2" x14ac:dyDescent="0.3">
      <c r="A154" s="4"/>
      <c r="B154" s="6"/>
    </row>
    <row r="155" spans="1:2" x14ac:dyDescent="0.3">
      <c r="A155" s="4"/>
      <c r="B155" s="6"/>
    </row>
    <row r="156" spans="1:2" x14ac:dyDescent="0.3">
      <c r="A156" s="4"/>
      <c r="B156" s="6"/>
    </row>
    <row r="157" spans="1:2" x14ac:dyDescent="0.3">
      <c r="A157" s="4"/>
      <c r="B157" s="6"/>
    </row>
    <row r="158" spans="1:2" x14ac:dyDescent="0.3">
      <c r="A158" s="4"/>
      <c r="B158" s="6"/>
    </row>
    <row r="159" spans="1:2" x14ac:dyDescent="0.3">
      <c r="A159" s="4"/>
      <c r="B159" s="6"/>
    </row>
    <row r="160" spans="1:2" x14ac:dyDescent="0.3">
      <c r="A160" s="4"/>
      <c r="B160" s="6"/>
    </row>
    <row r="161" spans="1:2" x14ac:dyDescent="0.3">
      <c r="A161" s="4"/>
      <c r="B161" s="6"/>
    </row>
    <row r="162" spans="1:2" x14ac:dyDescent="0.3">
      <c r="A162" s="4"/>
      <c r="B162" s="6"/>
    </row>
    <row r="163" spans="1:2" x14ac:dyDescent="0.3">
      <c r="A163" s="4"/>
      <c r="B163" s="6"/>
    </row>
    <row r="164" spans="1:2" x14ac:dyDescent="0.3">
      <c r="A164" s="4"/>
      <c r="B164" s="6"/>
    </row>
    <row r="165" spans="1:2" x14ac:dyDescent="0.3">
      <c r="A165" s="4"/>
      <c r="B165" s="6"/>
    </row>
    <row r="166" spans="1:2" x14ac:dyDescent="0.3">
      <c r="A166" s="4"/>
      <c r="B166" s="6"/>
    </row>
    <row r="167" spans="1:2" x14ac:dyDescent="0.3">
      <c r="A167" s="4"/>
      <c r="B167" s="6"/>
    </row>
    <row r="168" spans="1:2" x14ac:dyDescent="0.3">
      <c r="A168" s="4"/>
      <c r="B168" s="6"/>
    </row>
    <row r="169" spans="1:2" x14ac:dyDescent="0.3">
      <c r="A169" s="4"/>
      <c r="B169" s="6"/>
    </row>
    <row r="170" spans="1:2" x14ac:dyDescent="0.3">
      <c r="A170" s="4"/>
      <c r="B170" s="6"/>
    </row>
    <row r="171" spans="1:2" x14ac:dyDescent="0.3">
      <c r="A171" s="4"/>
      <c r="B171" s="6"/>
    </row>
  </sheetData>
  <mergeCells count="16">
    <mergeCell ref="A1:G1"/>
    <mergeCell ref="A6:A8"/>
    <mergeCell ref="B50:C50"/>
    <mergeCell ref="A45:B45"/>
    <mergeCell ref="A33:A44"/>
    <mergeCell ref="A31:B31"/>
    <mergeCell ref="A32:G32"/>
    <mergeCell ref="A46:G46"/>
    <mergeCell ref="E4:G4"/>
    <mergeCell ref="A10:A30"/>
    <mergeCell ref="B3:B4"/>
    <mergeCell ref="A3:A4"/>
    <mergeCell ref="B2:C2"/>
    <mergeCell ref="A5:G5"/>
    <mergeCell ref="A9:G9"/>
    <mergeCell ref="F2:G2"/>
  </mergeCells>
  <printOptions horizontalCentered="1"/>
  <pageMargins left="0.59055118110236227" right="0.19685039370078741" top="0.39370078740157483" bottom="0.59055118110236227" header="0.31496062992125984" footer="0.11811023622047245"/>
  <pageSetup paperSize="8" scale="70" orientation="portrait" r:id="rId1"/>
  <headerFooter>
    <oddHeader>&amp;R&amp;D</oddHead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Витальевна Глаголева</dc:creator>
  <cp:lastModifiedBy>Глаголева</cp:lastModifiedBy>
  <cp:lastPrinted>2016-12-07T09:15:33Z</cp:lastPrinted>
  <dcterms:created xsi:type="dcterms:W3CDTF">2011-10-14T12:38:56Z</dcterms:created>
  <dcterms:modified xsi:type="dcterms:W3CDTF">2016-12-08T07:56:40Z</dcterms:modified>
</cp:coreProperties>
</file>