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областные" sheetId="3" r:id="rId1"/>
  </sheets>
  <externalReferences>
    <externalReference r:id="rId2"/>
  </externalReferences>
  <definedNames>
    <definedName name="_xlnm._FilterDatabase" localSheetId="0" hidden="1">областные!#REF!</definedName>
    <definedName name="_xlnm.Print_Titles" localSheetId="0">областные!$5:$6</definedName>
  </definedNames>
  <calcPr calcId="125725"/>
</workbook>
</file>

<file path=xl/calcChain.xml><?xml version="1.0" encoding="utf-8"?>
<calcChain xmlns="http://schemas.openxmlformats.org/spreadsheetml/2006/main">
  <c r="C53" i="3"/>
  <c r="B53"/>
  <c r="C50"/>
  <c r="B50"/>
  <c r="C28" l="1"/>
  <c r="B28"/>
  <c r="C16" l="1"/>
  <c r="B16"/>
  <c r="C51"/>
  <c r="B51"/>
  <c r="C33"/>
  <c r="B33"/>
  <c r="C11"/>
  <c r="B11"/>
  <c r="C25" l="1"/>
  <c r="C20" l="1"/>
  <c r="B20"/>
  <c r="C9" l="1"/>
  <c r="B9"/>
  <c r="B8" s="1"/>
  <c r="C38"/>
  <c r="B38"/>
  <c r="C8" l="1"/>
  <c r="B25" l="1"/>
  <c r="C43" l="1"/>
  <c r="B43"/>
  <c r="B24" l="1"/>
  <c r="C15" l="1"/>
  <c r="B15"/>
  <c r="C24"/>
  <c r="C42" l="1"/>
  <c r="B42"/>
  <c r="C32" l="1"/>
  <c r="C37"/>
  <c r="C19"/>
  <c r="C49" l="1"/>
  <c r="B37"/>
  <c r="B32"/>
  <c r="B19"/>
  <c r="B49" s="1"/>
  <c r="B52" l="1"/>
  <c r="C52" l="1"/>
</calcChain>
</file>

<file path=xl/sharedStrings.xml><?xml version="1.0" encoding="utf-8"?>
<sst xmlns="http://schemas.openxmlformats.org/spreadsheetml/2006/main" count="57" uniqueCount="55">
  <si>
    <t/>
  </si>
  <si>
    <t>Государственная программа 1. "Развитие здравоохранения"</t>
  </si>
  <si>
    <t>Подпрограмма 4.  "Развитие инфраструктуры системы здравоохранения"</t>
  </si>
  <si>
    <t>Государственная программа 3. "Социальная поддержка граждан и развитие социально-трудовых отношений"</t>
  </si>
  <si>
    <t>Государственная программа 5. "Развитие культуры и сохранение культурного наследия региона"</t>
  </si>
  <si>
    <t>Подпрограмма 1. "Наследие"</t>
  </si>
  <si>
    <t>Подпрограмма 2. "Искусство"</t>
  </si>
  <si>
    <t>Министерство строительства и территориального развития Мурманской области</t>
  </si>
  <si>
    <t>Подпрограмма 1. "Модернизация системы социального обслуживания населения Мурманской области"</t>
  </si>
  <si>
    <t>Государственная программа 4. "Развитие физической культуры и спорта"</t>
  </si>
  <si>
    <t>Подпрограмма 3. "Развитие спортивной инфраструктуры"</t>
  </si>
  <si>
    <t>Государственная программа 7. "Обеспечение комфортной среды проживания населения региона"</t>
  </si>
  <si>
    <t>Подпрограмма 1. "Обеспечение доступным и комфортным жильем и коммунальными услугами граждан Мурманской области"</t>
  </si>
  <si>
    <t>Строительство  Южных ОСК, г. Мурманск</t>
  </si>
  <si>
    <t>Подпрограмма 2. "Обеспечение пожарной безопасности"</t>
  </si>
  <si>
    <t>межбюджетные трансферты</t>
  </si>
  <si>
    <t>ВСЕГО</t>
  </si>
  <si>
    <t>ИТОГО с учетом межбюджетных трансфертов</t>
  </si>
  <si>
    <t>Государственная программа 8 "Обеспечение общественного порядка и безопасности населения региона"</t>
  </si>
  <si>
    <t>Бюджетные ассигнования</t>
  </si>
  <si>
    <t>Перечень объектов</t>
  </si>
  <si>
    <t>Отчет об использовании средств по объектам капитального строительства,</t>
  </si>
  <si>
    <t>финансируемых из областного бюджета в текущем финансовом году</t>
  </si>
  <si>
    <t>исп. Поддубная А.В., 486-038</t>
  </si>
  <si>
    <t>тыс.рублей</t>
  </si>
  <si>
    <t>Реконструкция здания государственного областного автономного учреждения культуры "Мурманский областной драматический театр" в целях приспособления объекта культурного наследия для современного использования, г. Мурманск, просп. Ленина, д. 49</t>
  </si>
  <si>
    <t>Государственная программа 12. "Развитие транспортной системы"</t>
  </si>
  <si>
    <t>Подпрограмма 1. "Автомобильные дороги Мурманской области"</t>
  </si>
  <si>
    <t>Министерство транспорта и дорожного хозяйства Мурманской области</t>
  </si>
  <si>
    <t>Проектно - изыскательские и прочие работы</t>
  </si>
  <si>
    <t>Реконструкция здания государственного областного бюджетного учреждения культуры "Мурманский областной краеведческий музей" в целях приспособления объекта культурного наследия для современного использования, г. Мурманск, просп. Ленина, д. 90</t>
  </si>
  <si>
    <t>Приведение в нормативное состояние элементов обустройства автомобильных дорог  (автобусные остановки, пешеходные переходы и прочее) в рамках работы по реконструкции</t>
  </si>
  <si>
    <t>Подпрограмма 3.  "Охрана здоровья матери и ребенка"</t>
  </si>
  <si>
    <t>Фельдшерско-акушерский пункт в с. Варзуга Терского района</t>
  </si>
  <si>
    <t>Фельдшерско-акушерский пункт в с. Чапома Терского района</t>
  </si>
  <si>
    <t>Реконструкция производственно-технологического комплекса "ОСК н.п. Шонгуй"</t>
  </si>
  <si>
    <t>Реконструкция производственно-технологического комплекса "ОСК п.г.т. Кильдинстрой"</t>
  </si>
  <si>
    <t>Плавательный бассейн в г. Кандалакше</t>
  </si>
  <si>
    <t>Межшкольный стадион в г. Мурманске</t>
  </si>
  <si>
    <t>Реконструкция объекта "Центр обработки вызовов системы "112"</t>
  </si>
  <si>
    <t>И.о. министра финансов Мурманской области</t>
  </si>
  <si>
    <t>Е.В. Дягилева</t>
  </si>
  <si>
    <t>по состоянию на 1 января 2017 года</t>
  </si>
  <si>
    <t>Кассовые расходы на 01.01.2017</t>
  </si>
  <si>
    <t>Реконструкция здания государственного областного автономного учреждения культуры "Мурманская областная филармония", г. Мурманск, ул. С.Перовской, д. 3 (за счет федеральных средств)</t>
  </si>
  <si>
    <t>Реконструкция здания государственного областного автономного учреждения культуры "Мурманская областная филармония", г. Мурманск, ул. С.Перовской, д. 3 (за счет областных средств)</t>
  </si>
  <si>
    <t>Строительство областной детской многопрофильной больницы</t>
  </si>
  <si>
    <t>Здание стационара ГОБУЗ "Мурманский областной психоневрологический диспансер", пристройка второго эвакуационного пути</t>
  </si>
  <si>
    <t>Реконструкция психоневрологического интерната по адресу: г. Апатиты, ул. Лесная, 51, 3 очередь (III этап. Спальный корпус N 3. VI этап. Пищеблок со столовой с переходными галереями) (за счет федеральных средств)</t>
  </si>
  <si>
    <t>Реконструкция психоневрологического интерната по адресу: г. Апатиты, ул. Лесная, 51, 3 очередь (III этап. Спальный корпус N 3. VI этап. Пищеблок со столовой с переходными галереями) (за счет областных средств)</t>
  </si>
  <si>
    <t>Лыжероллерная трасса. Водоотводные сооружения лыжного стадиона спорткомплекса "Долина Уюта" в г. Мурманске</t>
  </si>
  <si>
    <t>Реконструкция здания государственного областного бюджетного учреждения культуры "Мурманская государственная областная универсальная научная библиотека", г. Мурманск, ул. С. Перовской, д. 21а</t>
  </si>
  <si>
    <t>Реконструкция здания котельной под депо в с. Териберка</t>
  </si>
  <si>
    <t>Реконструкция автомобильной дороги Кандалакша - Алакуртти - КПП "Салла", км 130 - км 145</t>
  </si>
  <si>
    <t>из них за счет средств федерального бюджета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</si>
</sst>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Roman"/>
      <family val="1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top" wrapText="1"/>
    </xf>
    <xf numFmtId="0" fontId="9" fillId="4" borderId="0"/>
    <xf numFmtId="0" fontId="9" fillId="4" borderId="0"/>
  </cellStyleXfs>
  <cellXfs count="82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0" xfId="0" applyFont="1" applyFill="1" applyAlignment="1">
      <alignment vertical="top" wrapText="1"/>
    </xf>
    <xf numFmtId="0" fontId="7" fillId="0" borderId="0" xfId="0" applyFont="1" applyAlignment="1">
      <alignment horizontal="left" wrapText="1"/>
    </xf>
    <xf numFmtId="0" fontId="8" fillId="0" borderId="0" xfId="0" applyFont="1" applyFill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vertical="top" wrapText="1"/>
    </xf>
    <xf numFmtId="0" fontId="6" fillId="3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/>
    <xf numFmtId="164" fontId="0" fillId="0" borderId="0" xfId="0" applyNumberFormat="1" applyFont="1" applyFill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top" wrapText="1"/>
    </xf>
    <xf numFmtId="164" fontId="2" fillId="3" borderId="4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/>
    <xf numFmtId="0" fontId="4" fillId="2" borderId="6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left" vertical="center" wrapText="1"/>
    </xf>
    <xf numFmtId="164" fontId="5" fillId="3" borderId="2" xfId="0" applyNumberFormat="1" applyFont="1" applyFill="1" applyBorder="1" applyAlignment="1">
      <alignment horizontal="right" vertical="center" wrapText="1"/>
    </xf>
    <xf numFmtId="164" fontId="5" fillId="3" borderId="6" xfId="0" applyNumberFormat="1" applyFont="1" applyFill="1" applyBorder="1" applyAlignment="1">
      <alignment horizontal="right" vertical="center" wrapText="1"/>
    </xf>
    <xf numFmtId="164" fontId="4" fillId="0" borderId="6" xfId="0" applyNumberFormat="1" applyFont="1" applyFill="1" applyBorder="1" applyAlignment="1">
      <alignment horizontal="right" vertical="center" wrapText="1"/>
    </xf>
    <xf numFmtId="164" fontId="2" fillId="3" borderId="6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164" fontId="5" fillId="3" borderId="6" xfId="0" applyNumberFormat="1" applyFont="1" applyFill="1" applyBorder="1" applyAlignment="1">
      <alignment vertical="center" wrapText="1"/>
    </xf>
    <xf numFmtId="164" fontId="5" fillId="3" borderId="2" xfId="0" applyNumberFormat="1" applyFont="1" applyFill="1" applyBorder="1" applyAlignment="1">
      <alignment vertical="center" wrapText="1"/>
    </xf>
    <xf numFmtId="164" fontId="2" fillId="3" borderId="6" xfId="0" applyNumberFormat="1" applyFont="1" applyFill="1" applyBorder="1" applyAlignment="1">
      <alignment vertical="center" wrapText="1"/>
    </xf>
    <xf numFmtId="164" fontId="4" fillId="0" borderId="6" xfId="0" applyNumberFormat="1" applyFont="1" applyFill="1" applyBorder="1" applyAlignment="1">
      <alignment vertical="center" wrapText="1"/>
    </xf>
    <xf numFmtId="164" fontId="2" fillId="3" borderId="2" xfId="0" applyNumberFormat="1" applyFont="1" applyFill="1" applyBorder="1" applyAlignment="1">
      <alignment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top" wrapText="1"/>
    </xf>
    <xf numFmtId="164" fontId="2" fillId="3" borderId="10" xfId="0" applyNumberFormat="1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top" wrapText="1"/>
    </xf>
    <xf numFmtId="164" fontId="4" fillId="0" borderId="12" xfId="0" applyNumberFormat="1" applyFont="1" applyFill="1" applyBorder="1" applyAlignment="1">
      <alignment horizontal="right" vertical="center" wrapText="1"/>
    </xf>
    <xf numFmtId="164" fontId="5" fillId="3" borderId="8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164" fontId="4" fillId="0" borderId="11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top" wrapText="1"/>
    </xf>
    <xf numFmtId="0" fontId="10" fillId="2" borderId="11" xfId="1" applyFont="1" applyFill="1" applyBorder="1" applyAlignment="1">
      <alignment vertical="top" wrapText="1"/>
    </xf>
    <xf numFmtId="164" fontId="4" fillId="2" borderId="12" xfId="0" applyNumberFormat="1" applyFont="1" applyFill="1" applyBorder="1" applyAlignment="1">
      <alignment horizontal="right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right" wrapText="1"/>
    </xf>
    <xf numFmtId="0" fontId="4" fillId="0" borderId="6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top" wrapText="1"/>
    </xf>
    <xf numFmtId="164" fontId="2" fillId="2" borderId="11" xfId="0" applyNumberFormat="1" applyFont="1" applyFill="1" applyBorder="1" applyAlignment="1">
      <alignment horizontal="right" vertical="center" wrapText="1"/>
    </xf>
    <xf numFmtId="164" fontId="2" fillId="0" borderId="20" xfId="0" applyNumberFormat="1" applyFont="1" applyFill="1" applyBorder="1" applyAlignment="1">
      <alignment horizontal="right" vertical="center" wrapText="1"/>
    </xf>
    <xf numFmtId="0" fontId="6" fillId="0" borderId="5" xfId="0" applyNumberFormat="1" applyFont="1" applyFill="1" applyBorder="1" applyAlignment="1">
      <alignment horizontal="left" vertical="top"/>
    </xf>
    <xf numFmtId="164" fontId="2" fillId="0" borderId="4" xfId="0" applyNumberFormat="1" applyFont="1" applyFill="1" applyBorder="1" applyAlignment="1">
      <alignment horizontal="right" vertical="center" wrapText="1"/>
    </xf>
    <xf numFmtId="164" fontId="2" fillId="0" borderId="10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left" vertical="center" wrapText="1"/>
    </xf>
    <xf numFmtId="164" fontId="4" fillId="0" borderId="15" xfId="0" applyNumberFormat="1" applyFont="1" applyFill="1" applyBorder="1" applyAlignment="1">
      <alignment horizontal="right" vertical="center" wrapText="1"/>
    </xf>
    <xf numFmtId="164" fontId="4" fillId="0" borderId="16" xfId="0" applyNumberFormat="1" applyFont="1" applyFill="1" applyBorder="1" applyAlignment="1">
      <alignment horizontal="right" vertical="center" wrapText="1"/>
    </xf>
    <xf numFmtId="164" fontId="4" fillId="2" borderId="17" xfId="0" applyNumberFormat="1" applyFont="1" applyFill="1" applyBorder="1" applyAlignment="1">
      <alignment horizontal="right" vertical="center" wrapText="1"/>
    </xf>
    <xf numFmtId="164" fontId="4" fillId="2" borderId="18" xfId="0" applyNumberFormat="1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9;&#1087;&#1086;&#1083;&#1085;&#1077;&#1085;&#1080;&#1077;%20&#1085;&#1072;%2001%2001%202017%20&#1087;&#1086;%20&#1054;&#1050;&#1057;%20&#1084;&#1091;&#1085;&#1080;&#109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униципальные"/>
    </sheetNames>
    <sheetDataSet>
      <sheetData sheetId="0">
        <row r="42">
          <cell r="B42">
            <v>122223.8</v>
          </cell>
          <cell r="C42">
            <v>121854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9"/>
  <sheetViews>
    <sheetView tabSelected="1" topLeftCell="A30" workbookViewId="0">
      <selection activeCell="J38" sqref="J38"/>
    </sheetView>
  </sheetViews>
  <sheetFormatPr defaultRowHeight="12.75"/>
  <cols>
    <col min="1" max="1" width="89.6640625" style="4" customWidth="1"/>
    <col min="2" max="2" width="17.5" style="2" bestFit="1" customWidth="1"/>
    <col min="3" max="3" width="17.5" style="2" customWidth="1"/>
    <col min="4" max="16384" width="9.33203125" style="5"/>
  </cols>
  <sheetData>
    <row r="1" spans="1:3" ht="15.75">
      <c r="A1" s="59" t="s">
        <v>21</v>
      </c>
      <c r="B1" s="60"/>
      <c r="C1" s="60"/>
    </row>
    <row r="2" spans="1:3" ht="15.75">
      <c r="A2" s="59" t="s">
        <v>22</v>
      </c>
      <c r="B2" s="60"/>
      <c r="C2" s="60"/>
    </row>
    <row r="3" spans="1:3" ht="15.75">
      <c r="A3" s="59" t="s">
        <v>42</v>
      </c>
      <c r="B3" s="60"/>
      <c r="C3" s="60"/>
    </row>
    <row r="4" spans="1:3" ht="15.75">
      <c r="A4" s="3" t="s">
        <v>0</v>
      </c>
      <c r="B4" s="7"/>
      <c r="C4" s="13" t="s">
        <v>24</v>
      </c>
    </row>
    <row r="5" spans="1:3">
      <c r="A5" s="63" t="s">
        <v>20</v>
      </c>
      <c r="B5" s="63" t="s">
        <v>19</v>
      </c>
      <c r="C5" s="63" t="s">
        <v>43</v>
      </c>
    </row>
    <row r="6" spans="1:3" ht="26.25" customHeight="1">
      <c r="A6" s="63" t="s">
        <v>0</v>
      </c>
      <c r="B6" s="66"/>
      <c r="C6" s="66"/>
    </row>
    <row r="7" spans="1:3">
      <c r="A7" s="64" t="s">
        <v>7</v>
      </c>
      <c r="B7" s="64"/>
      <c r="C7" s="65"/>
    </row>
    <row r="8" spans="1:3" s="1" customFormat="1" ht="13.5">
      <c r="A8" s="14" t="s">
        <v>1</v>
      </c>
      <c r="B8" s="34">
        <f>B9+B11</f>
        <v>10035.699999999999</v>
      </c>
      <c r="C8" s="33">
        <f>C9+C11</f>
        <v>9940.5</v>
      </c>
    </row>
    <row r="9" spans="1:3" s="1" customFormat="1" ht="13.5">
      <c r="A9" s="47" t="s">
        <v>32</v>
      </c>
      <c r="B9" s="34">
        <f>B10</f>
        <v>1424.9</v>
      </c>
      <c r="C9" s="33">
        <f>C10</f>
        <v>1424.8</v>
      </c>
    </row>
    <row r="10" spans="1:3" s="1" customFormat="1">
      <c r="A10" s="29" t="s">
        <v>46</v>
      </c>
      <c r="B10" s="35">
        <v>1424.9</v>
      </c>
      <c r="C10" s="31">
        <v>1424.8</v>
      </c>
    </row>
    <row r="11" spans="1:3">
      <c r="A11" s="15" t="s">
        <v>2</v>
      </c>
      <c r="B11" s="36">
        <f>B12+B13+B14</f>
        <v>8610.7999999999993</v>
      </c>
      <c r="C11" s="37">
        <f>C12+C13+C14</f>
        <v>8515.7000000000007</v>
      </c>
    </row>
    <row r="12" spans="1:3" s="6" customFormat="1" ht="25.5">
      <c r="A12" s="51" t="s">
        <v>47</v>
      </c>
      <c r="B12" s="69">
        <v>2593.1</v>
      </c>
      <c r="C12" s="69">
        <v>2593</v>
      </c>
    </row>
    <row r="13" spans="1:3" s="6" customFormat="1">
      <c r="A13" s="51" t="s">
        <v>33</v>
      </c>
      <c r="B13" s="31">
        <v>2137.6999999999998</v>
      </c>
      <c r="C13" s="31">
        <v>2042.7</v>
      </c>
    </row>
    <row r="14" spans="1:3" s="6" customFormat="1">
      <c r="A14" s="51" t="s">
        <v>34</v>
      </c>
      <c r="B14" s="31">
        <v>3880</v>
      </c>
      <c r="C14" s="31">
        <v>3880</v>
      </c>
    </row>
    <row r="15" spans="1:3" ht="27">
      <c r="A15" s="48" t="s">
        <v>3</v>
      </c>
      <c r="B15" s="50">
        <f>B16</f>
        <v>170287.6</v>
      </c>
      <c r="C15" s="39">
        <f t="shared" ref="C15" si="0">C16</f>
        <v>170282.6</v>
      </c>
    </row>
    <row r="16" spans="1:3" ht="25.5">
      <c r="A16" s="15" t="s">
        <v>8</v>
      </c>
      <c r="B16" s="40">
        <f>B17+B18</f>
        <v>170287.6</v>
      </c>
      <c r="C16" s="42">
        <f>C17+C18</f>
        <v>170282.6</v>
      </c>
    </row>
    <row r="17" spans="1:3" s="6" customFormat="1" ht="38.25">
      <c r="A17" s="16" t="s">
        <v>48</v>
      </c>
      <c r="B17" s="67">
        <v>51587.6</v>
      </c>
      <c r="C17" s="68">
        <v>51587.6</v>
      </c>
    </row>
    <row r="18" spans="1:3" s="6" customFormat="1" ht="38.25">
      <c r="A18" s="16" t="s">
        <v>49</v>
      </c>
      <c r="B18" s="41">
        <v>118700</v>
      </c>
      <c r="C18" s="44">
        <v>118695</v>
      </c>
    </row>
    <row r="19" spans="1:3" ht="13.5">
      <c r="A19" s="14" t="s">
        <v>9</v>
      </c>
      <c r="B19" s="38">
        <f>B20</f>
        <v>32251.7</v>
      </c>
      <c r="C19" s="39">
        <f t="shared" ref="C19" si="1">C20</f>
        <v>32251.7</v>
      </c>
    </row>
    <row r="20" spans="1:3">
      <c r="A20" s="15" t="s">
        <v>10</v>
      </c>
      <c r="B20" s="36">
        <f>B21+B22+B23</f>
        <v>32251.7</v>
      </c>
      <c r="C20" s="37">
        <f>C21+C22+C23</f>
        <v>32251.7</v>
      </c>
    </row>
    <row r="21" spans="1:3" s="6" customFormat="1" ht="25.5">
      <c r="A21" s="8" t="s">
        <v>50</v>
      </c>
      <c r="B21" s="35">
        <v>25587.5</v>
      </c>
      <c r="C21" s="31">
        <v>25587.5</v>
      </c>
    </row>
    <row r="22" spans="1:3" s="6" customFormat="1">
      <c r="A22" s="8" t="s">
        <v>38</v>
      </c>
      <c r="B22" s="35">
        <v>1866</v>
      </c>
      <c r="C22" s="31">
        <v>1866</v>
      </c>
    </row>
    <row r="23" spans="1:3" s="6" customFormat="1">
      <c r="A23" s="8" t="s">
        <v>37</v>
      </c>
      <c r="B23" s="35">
        <v>4798.2</v>
      </c>
      <c r="C23" s="31">
        <v>4798.2</v>
      </c>
    </row>
    <row r="24" spans="1:3" ht="27">
      <c r="A24" s="14" t="s">
        <v>4</v>
      </c>
      <c r="B24" s="34">
        <f>B25+B28</f>
        <v>219604.1</v>
      </c>
      <c r="C24" s="33">
        <f>C25+C28</f>
        <v>212543.6</v>
      </c>
    </row>
    <row r="25" spans="1:3">
      <c r="A25" s="15" t="s">
        <v>5</v>
      </c>
      <c r="B25" s="36">
        <f>B26+B27</f>
        <v>7009.2</v>
      </c>
      <c r="C25" s="37">
        <f>C26+C27</f>
        <v>7009.2</v>
      </c>
    </row>
    <row r="26" spans="1:3" ht="38.25">
      <c r="A26" s="8" t="s">
        <v>51</v>
      </c>
      <c r="B26" s="43">
        <v>4712.3999999999996</v>
      </c>
      <c r="C26" s="31">
        <v>4712.3999999999996</v>
      </c>
    </row>
    <row r="27" spans="1:3" s="6" customFormat="1" ht="38.25">
      <c r="A27" s="10" t="s">
        <v>30</v>
      </c>
      <c r="B27" s="43">
        <v>2296.8000000000002</v>
      </c>
      <c r="C27" s="31">
        <v>2296.8000000000002</v>
      </c>
    </row>
    <row r="28" spans="1:3">
      <c r="A28" s="15" t="s">
        <v>6</v>
      </c>
      <c r="B28" s="36">
        <f>B29+B30+B31</f>
        <v>212594.9</v>
      </c>
      <c r="C28" s="37">
        <f>C29+C30+C31</f>
        <v>205534.4</v>
      </c>
    </row>
    <row r="29" spans="1:3" s="6" customFormat="1" ht="38.25">
      <c r="A29" s="23" t="s">
        <v>44</v>
      </c>
      <c r="B29" s="43">
        <v>150000</v>
      </c>
      <c r="C29" s="58">
        <v>150000</v>
      </c>
    </row>
    <row r="30" spans="1:3" s="11" customFormat="1" ht="38.25">
      <c r="A30" s="23" t="s">
        <v>45</v>
      </c>
      <c r="B30" s="43">
        <v>40000</v>
      </c>
      <c r="C30" s="31">
        <v>39623.599999999999</v>
      </c>
    </row>
    <row r="31" spans="1:3" s="11" customFormat="1" ht="38.25">
      <c r="A31" s="23" t="s">
        <v>25</v>
      </c>
      <c r="B31" s="43">
        <v>22594.9</v>
      </c>
      <c r="C31" s="31">
        <v>15910.8</v>
      </c>
    </row>
    <row r="32" spans="1:3" ht="27">
      <c r="A32" s="14" t="s">
        <v>11</v>
      </c>
      <c r="B32" s="34">
        <f>B33</f>
        <v>44902.400000000001</v>
      </c>
      <c r="C32" s="33">
        <f t="shared" ref="C32" si="2">C33</f>
        <v>44902.400000000001</v>
      </c>
    </row>
    <row r="33" spans="1:3" ht="25.5">
      <c r="A33" s="15" t="s">
        <v>12</v>
      </c>
      <c r="B33" s="36">
        <f>B34+B35+B36</f>
        <v>44902.400000000001</v>
      </c>
      <c r="C33" s="37">
        <f>C34+C35+C36</f>
        <v>44902.400000000001</v>
      </c>
    </row>
    <row r="34" spans="1:3">
      <c r="A34" s="52" t="s">
        <v>13</v>
      </c>
      <c r="B34" s="49">
        <v>40717.699999999997</v>
      </c>
      <c r="C34" s="53">
        <v>40717.699999999997</v>
      </c>
    </row>
    <row r="35" spans="1:3" s="6" customFormat="1">
      <c r="A35" s="55" t="s">
        <v>36</v>
      </c>
      <c r="B35" s="31">
        <v>2262.3000000000002</v>
      </c>
      <c r="C35" s="31">
        <v>2262.3000000000002</v>
      </c>
    </row>
    <row r="36" spans="1:3" s="6" customFormat="1">
      <c r="A36" s="54" t="s">
        <v>35</v>
      </c>
      <c r="B36" s="31">
        <v>1922.4</v>
      </c>
      <c r="C36" s="31">
        <v>1922.4</v>
      </c>
    </row>
    <row r="37" spans="1:3" s="6" customFormat="1" ht="27">
      <c r="A37" s="14" t="s">
        <v>18</v>
      </c>
      <c r="B37" s="34">
        <f>B38</f>
        <v>59000</v>
      </c>
      <c r="C37" s="33">
        <f t="shared" ref="C37" si="3">C38</f>
        <v>49931.6</v>
      </c>
    </row>
    <row r="38" spans="1:3">
      <c r="A38" s="15" t="s">
        <v>14</v>
      </c>
      <c r="B38" s="36">
        <f>B39+B40</f>
        <v>59000</v>
      </c>
      <c r="C38" s="37">
        <f>C39+C40</f>
        <v>49931.6</v>
      </c>
    </row>
    <row r="39" spans="1:3" s="11" customFormat="1">
      <c r="A39" s="56" t="s">
        <v>52</v>
      </c>
      <c r="B39" s="57">
        <v>30000</v>
      </c>
      <c r="C39" s="53">
        <v>25178.6</v>
      </c>
    </row>
    <row r="40" spans="1:3" s="11" customFormat="1">
      <c r="A40" s="16" t="s">
        <v>39</v>
      </c>
      <c r="B40" s="58">
        <v>29000</v>
      </c>
      <c r="C40" s="31">
        <v>24753</v>
      </c>
    </row>
    <row r="41" spans="1:3" s="6" customFormat="1" ht="12.75" customHeight="1">
      <c r="A41" s="61" t="s">
        <v>28</v>
      </c>
      <c r="B41" s="61"/>
      <c r="C41" s="62"/>
    </row>
    <row r="42" spans="1:3" s="6" customFormat="1" ht="13.5">
      <c r="A42" s="24" t="s">
        <v>26</v>
      </c>
      <c r="B42" s="33">
        <f>B43</f>
        <v>198917.6</v>
      </c>
      <c r="C42" s="33">
        <f>C43</f>
        <v>175440.2</v>
      </c>
    </row>
    <row r="43" spans="1:3" s="6" customFormat="1">
      <c r="A43" s="32" t="s">
        <v>27</v>
      </c>
      <c r="B43" s="26">
        <f>B44+B45+B46</f>
        <v>198917.6</v>
      </c>
      <c r="C43" s="26">
        <f>C44+C45+C46</f>
        <v>175440.2</v>
      </c>
    </row>
    <row r="44" spans="1:3" s="6" customFormat="1" ht="25.5">
      <c r="A44" s="29" t="s">
        <v>53</v>
      </c>
      <c r="B44" s="31">
        <v>193095</v>
      </c>
      <c r="C44" s="31">
        <v>175440.2</v>
      </c>
    </row>
    <row r="45" spans="1:3" s="6" customFormat="1" ht="27.75" customHeight="1">
      <c r="A45" s="45" t="s">
        <v>31</v>
      </c>
      <c r="B45" s="69">
        <v>3200</v>
      </c>
      <c r="C45" s="69">
        <v>0</v>
      </c>
    </row>
    <row r="46" spans="1:3">
      <c r="A46" s="29" t="s">
        <v>29</v>
      </c>
      <c r="B46" s="31">
        <v>2622.6</v>
      </c>
      <c r="C46" s="31">
        <v>0</v>
      </c>
    </row>
    <row r="47" spans="1:3" s="6" customFormat="1">
      <c r="A47" s="30"/>
      <c r="B47" s="19"/>
      <c r="C47" s="19"/>
    </row>
    <row r="48" spans="1:3" s="6" customFormat="1" ht="13.5" thickBot="1">
      <c r="A48" s="30"/>
      <c r="B48" s="9"/>
      <c r="C48" s="9"/>
    </row>
    <row r="49" spans="1:3">
      <c r="A49" s="17" t="s">
        <v>16</v>
      </c>
      <c r="B49" s="25">
        <f>B8+B15+B19+B24+B32+B37+B42</f>
        <v>734999.1</v>
      </c>
      <c r="C49" s="46">
        <f>C8+C15+C19+C24+C32+C37+C42</f>
        <v>695292.60000000009</v>
      </c>
    </row>
    <row r="50" spans="1:3" s="6" customFormat="1">
      <c r="A50" s="70" t="s">
        <v>54</v>
      </c>
      <c r="B50" s="80">
        <f>B17+B29</f>
        <v>201587.6</v>
      </c>
      <c r="C50" s="81">
        <f>C17+C29</f>
        <v>201587.6</v>
      </c>
    </row>
    <row r="51" spans="1:3" ht="13.5" thickBot="1">
      <c r="A51" s="71" t="s">
        <v>15</v>
      </c>
      <c r="B51" s="72">
        <f>[1]Муниципальные!$B$42</f>
        <v>122223.8</v>
      </c>
      <c r="C51" s="73">
        <f>[1]Муниципальные!$C$42</f>
        <v>121854</v>
      </c>
    </row>
    <row r="52" spans="1:3">
      <c r="A52" s="74" t="s">
        <v>17</v>
      </c>
      <c r="B52" s="75">
        <f>B49+B51</f>
        <v>857222.9</v>
      </c>
      <c r="C52" s="76">
        <f>C49+C51</f>
        <v>817146.60000000009</v>
      </c>
    </row>
    <row r="53" spans="1:3" ht="13.5" thickBot="1">
      <c r="A53" s="77" t="s">
        <v>54</v>
      </c>
      <c r="B53" s="78">
        <f>B50</f>
        <v>201587.6</v>
      </c>
      <c r="C53" s="79">
        <f>C50</f>
        <v>201587.6</v>
      </c>
    </row>
    <row r="54" spans="1:3" s="6" customFormat="1">
      <c r="A54" s="18"/>
      <c r="B54" s="19"/>
      <c r="C54" s="19"/>
    </row>
    <row r="55" spans="1:3" ht="15">
      <c r="A55" s="20" t="s">
        <v>40</v>
      </c>
      <c r="B55" s="21"/>
      <c r="C55" s="27" t="s">
        <v>41</v>
      </c>
    </row>
    <row r="56" spans="1:3" s="6" customFormat="1" ht="15">
      <c r="A56" s="20"/>
      <c r="B56" s="21"/>
      <c r="C56" s="27"/>
    </row>
    <row r="57" spans="1:3" s="6" customFormat="1" ht="15">
      <c r="A57" s="20"/>
      <c r="B57" s="21"/>
      <c r="C57" s="27"/>
    </row>
    <row r="58" spans="1:3" ht="15">
      <c r="A58" s="20"/>
      <c r="B58" s="21"/>
      <c r="C58" s="28"/>
    </row>
    <row r="59" spans="1:3">
      <c r="A59" s="12" t="s">
        <v>23</v>
      </c>
      <c r="B59" s="22"/>
      <c r="C59" s="22"/>
    </row>
  </sheetData>
  <mergeCells count="8">
    <mergeCell ref="A1:C1"/>
    <mergeCell ref="A2:C2"/>
    <mergeCell ref="A3:C3"/>
    <mergeCell ref="A41:C41"/>
    <mergeCell ref="A5:A6"/>
    <mergeCell ref="A7:C7"/>
    <mergeCell ref="B5:B6"/>
    <mergeCell ref="C5:C6"/>
  </mergeCells>
  <printOptions horizontalCentered="1"/>
  <pageMargins left="0.19685039370078741" right="0.23622047244094491" top="0.39370078740157483" bottom="0.39370078740157483" header="0.31496062992125984" footer="0.31496062992125984"/>
  <pageSetup paperSize="9" scale="89" fitToHeight="2" orientation="portrait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областные</vt:lpstr>
      <vt:lpstr>областные!Заголовки_для_печати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2017-01-10T08:40:35Z</dcterms:modified>
</cp:coreProperties>
</file>