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  <definedName name="_xlnm.Print_Area" localSheetId="0">Лист1!$A$1:$L$37</definedName>
  </definedNames>
  <calcPr calcId="145621"/>
</workbook>
</file>

<file path=xl/calcChain.xml><?xml version="1.0" encoding="utf-8"?>
<calcChain xmlns="http://schemas.openxmlformats.org/spreadsheetml/2006/main">
  <c r="K29" i="1" l="1"/>
  <c r="J29" i="1" l="1"/>
  <c r="L34" i="1"/>
  <c r="K34" i="1"/>
  <c r="J34" i="1"/>
  <c r="L32" i="1"/>
  <c r="K32" i="1"/>
  <c r="J32" i="1"/>
  <c r="J31" i="1" s="1"/>
  <c r="J30" i="1" s="1"/>
  <c r="L28" i="1"/>
  <c r="J28" i="1"/>
  <c r="L27" i="1"/>
  <c r="J27" i="1"/>
  <c r="L25" i="1"/>
  <c r="L24" i="1" s="1"/>
  <c r="L20" i="1"/>
  <c r="L19" i="1" s="1"/>
  <c r="K20" i="1"/>
  <c r="K19" i="1" s="1"/>
  <c r="J20" i="1"/>
  <c r="J19" i="1" s="1"/>
  <c r="J14" i="1" s="1"/>
  <c r="L16" i="1"/>
  <c r="L15" i="1" s="1"/>
  <c r="K16" i="1"/>
  <c r="K15" i="1" s="1"/>
  <c r="K14" i="1" s="1"/>
  <c r="J16" i="1"/>
  <c r="J15" i="1" s="1"/>
  <c r="L12" i="1"/>
  <c r="K12" i="1"/>
  <c r="J12" i="1"/>
  <c r="J9" i="1" s="1"/>
  <c r="L10" i="1"/>
  <c r="K10" i="1"/>
  <c r="J10" i="1"/>
  <c r="J26" i="1" s="1"/>
  <c r="L9" i="1"/>
  <c r="K26" i="1" l="1"/>
  <c r="L23" i="1"/>
  <c r="L31" i="1"/>
  <c r="L30" i="1" s="1"/>
  <c r="K31" i="1"/>
  <c r="K30" i="1" s="1"/>
  <c r="L14" i="1"/>
  <c r="J25" i="1"/>
  <c r="J24" i="1" s="1"/>
  <c r="J23" i="1" s="1"/>
  <c r="J37" i="1" s="1"/>
  <c r="K9" i="1"/>
  <c r="L37" i="1" l="1"/>
</calcChain>
</file>

<file path=xl/sharedStrings.xml><?xml version="1.0" encoding="utf-8"?>
<sst xmlns="http://schemas.openxmlformats.org/spreadsheetml/2006/main" count="286" uniqueCount="68">
  <si>
    <t>Приложение 4</t>
  </si>
  <si>
    <t>к Закону Мурманской области</t>
  </si>
  <si>
    <t xml:space="preserve">в рублях </t>
  </si>
  <si>
    <t>Наименование кода группы, подгруппы, статьи, вида источника внутреннего финансирования дефицитов бюджетов, кода классификации операций сектора государственного управления</t>
  </si>
  <si>
    <t>Код бюджетной классификации</t>
  </si>
  <si>
    <t>Сумма</t>
  </si>
  <si>
    <t>Адми-нистра-тор</t>
  </si>
  <si>
    <t>Группа</t>
  </si>
  <si>
    <t>Под-группа</t>
  </si>
  <si>
    <t>Статья</t>
  </si>
  <si>
    <t>Под-статья</t>
  </si>
  <si>
    <t>Эле-мент</t>
  </si>
  <si>
    <t>Вид</t>
  </si>
  <si>
    <t>Классификация операций сектора государ-ственного управления</t>
  </si>
  <si>
    <t>Кредиты кредитных организаций в валюте Российской Федерации</t>
  </si>
  <si>
    <t>808</t>
  </si>
  <si>
    <t>01</t>
  </si>
  <si>
    <t>02</t>
  </si>
  <si>
    <t>00</t>
  </si>
  <si>
    <t>0000</t>
  </si>
  <si>
    <t>000</t>
  </si>
  <si>
    <t>Получение кредитов от кредитных организаций в валюте Российской Федерации</t>
  </si>
  <si>
    <t>700</t>
  </si>
  <si>
    <t>Получение кредитов от кредитных организаций бюджетами субъектов Российской Федерации в валюте Российской Федерации</t>
  </si>
  <si>
    <t>710</t>
  </si>
  <si>
    <t>Погашение кредитов, предоставленных кредитными организациями в валюте Российской Федерации</t>
  </si>
  <si>
    <t>800</t>
  </si>
  <si>
    <t>Погашение бюджетами субъектов Российской Федерации кредитов от кредитных организаций в валюте Российской Федерации</t>
  </si>
  <si>
    <t>810</t>
  </si>
  <si>
    <t>Бюджетные кредиты от других бюджетов бюджетной системы Российской Федерации</t>
  </si>
  <si>
    <t>03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</si>
  <si>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</si>
  <si>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</si>
  <si>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0100</t>
  </si>
  <si>
    <t>Получение бюджетом субъекта Российской Федерации бюджетных кредитов из федерального бюджета</t>
  </si>
  <si>
    <t>0200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</si>
  <si>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</si>
  <si>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</si>
  <si>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Погашение бюджетом субъекта Российской Федерации бюджетных кредитов, предоставленных из федерального бюджета</t>
  </si>
  <si>
    <t>Изменение остатков средств на счетах по учету средств бюджетов</t>
  </si>
  <si>
    <t>05</t>
  </si>
  <si>
    <t>х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</si>
  <si>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</si>
  <si>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</si>
  <si>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</si>
  <si>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 субъектов Российской Федерации</t>
  </si>
  <si>
    <t>510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</si>
  <si>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</si>
  <si>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</si>
  <si>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</si>
  <si>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 субъектов Российской Федерации</t>
  </si>
  <si>
    <t>610</t>
  </si>
  <si>
    <t>Иные источники внутреннего финансирования дефицитов бюджетов</t>
  </si>
  <si>
    <t>06</t>
  </si>
  <si>
    <t>Бюджетные кредиты, предоставленные внутри страны в валюте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</si>
  <si>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</si>
  <si>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</si>
  <si>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540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</si>
  <si>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</si>
  <si>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</si>
  <si>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</si>
  <si>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</si>
  <si>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ИСТОЧНИКИ ВНУТРЕННЕГО ФИНАНСИРОВАНИЯ ДЕФИЦИТОВ БЮДЖЕТОВ</t>
  </si>
  <si>
    <t>"Об исполнении областного бюджета за 2018 год"</t>
  </si>
  <si>
    <t>Источники финансирования дефицита областного бюджета  по кодам классификации источников финансирования дефицитов бюджетов за 2018 год</t>
  </si>
  <si>
    <t>Утверждено Законом Мурманской области "Об областном бюджете на 2018 год и на плановый период 2019 и 2020 годов"</t>
  </si>
  <si>
    <t xml:space="preserve"> Сводная бюджетная роспись областного бюджета за 2018 год </t>
  </si>
  <si>
    <t xml:space="preserve"> Исполнено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</si>
</sst>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" fontId="19" fillId="0" borderId="4">
      <alignment horizontal="right"/>
    </xf>
  </cellStyleXfs>
  <cellXfs count="57">
    <xf numFmtId="0" fontId="0" fillId="0" borderId="0" xfId="0"/>
    <xf numFmtId="0" fontId="8" fillId="0" borderId="0" xfId="0" applyFont="1" applyAlignment="1">
      <alignment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2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center"/>
    </xf>
    <xf numFmtId="0" fontId="7" fillId="0" borderId="0" xfId="0" applyFont="1"/>
    <xf numFmtId="0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wrapText="1"/>
    </xf>
    <xf numFmtId="0" fontId="12" fillId="2" borderId="0" xfId="0" applyNumberFormat="1" applyFont="1" applyFill="1" applyAlignment="1">
      <alignment wrapText="1"/>
    </xf>
    <xf numFmtId="49" fontId="12" fillId="2" borderId="0" xfId="0" applyNumberFormat="1" applyFont="1" applyFill="1" applyAlignment="1">
      <alignment horizontal="center"/>
    </xf>
    <xf numFmtId="0" fontId="7" fillId="2" borderId="0" xfId="0" applyFont="1" applyFill="1"/>
    <xf numFmtId="0" fontId="10" fillId="0" borderId="0" xfId="0" applyNumberFormat="1" applyFont="1" applyBorder="1" applyAlignment="1">
      <alignment wrapText="1"/>
    </xf>
    <xf numFmtId="49" fontId="10" fillId="0" borderId="0" xfId="0" applyNumberFormat="1" applyFont="1" applyBorder="1" applyAlignment="1">
      <alignment horizontal="center"/>
    </xf>
    <xf numFmtId="0" fontId="12" fillId="2" borderId="0" xfId="0" applyNumberFormat="1" applyFont="1" applyFill="1" applyBorder="1" applyAlignment="1">
      <alignment wrapText="1"/>
    </xf>
    <xf numFmtId="49" fontId="12" fillId="2" borderId="0" xfId="0" applyNumberFormat="1" applyFont="1" applyFill="1" applyBorder="1" applyAlignment="1">
      <alignment horizontal="center"/>
    </xf>
    <xf numFmtId="0" fontId="8" fillId="0" borderId="0" xfId="1" applyFont="1" applyAlignment="1">
      <alignment wrapText="1"/>
    </xf>
    <xf numFmtId="49" fontId="5" fillId="0" borderId="1" xfId="30" quotePrefix="1" applyNumberFormat="1" applyFont="1" applyBorder="1" applyAlignment="1">
      <alignment horizontal="center" vertical="center" wrapText="1"/>
    </xf>
    <xf numFmtId="49" fontId="5" fillId="0" borderId="1" xfId="2" quotePrefix="1" applyNumberFormat="1" applyFont="1" applyBorder="1" applyAlignment="1">
      <alignment horizontal="center" vertical="center" wrapText="1"/>
    </xf>
    <xf numFmtId="49" fontId="5" fillId="0" borderId="1" xfId="4" quotePrefix="1" applyNumberFormat="1" applyFont="1" applyBorder="1" applyAlignment="1">
      <alignment horizontal="center" vertical="center" wrapText="1"/>
    </xf>
    <xf numFmtId="49" fontId="5" fillId="0" borderId="1" xfId="6" quotePrefix="1" applyNumberFormat="1" applyFont="1" applyBorder="1" applyAlignment="1">
      <alignment horizontal="center" vertical="center" wrapText="1"/>
    </xf>
    <xf numFmtId="49" fontId="5" fillId="0" borderId="1" xfId="8" quotePrefix="1" applyNumberFormat="1" applyFont="1" applyBorder="1" applyAlignment="1">
      <alignment horizontal="center" vertical="center" wrapText="1"/>
    </xf>
    <xf numFmtId="0" fontId="6" fillId="0" borderId="0" xfId="21" applyFont="1" applyAlignment="1">
      <alignment horizontal="center" vertical="top" wrapText="1"/>
    </xf>
    <xf numFmtId="49" fontId="5" fillId="0" borderId="1" xfId="10" quotePrefix="1" applyNumberFormat="1" applyFont="1" applyBorder="1" applyAlignment="1">
      <alignment horizontal="center" vertical="center" wrapText="1"/>
    </xf>
    <xf numFmtId="0" fontId="9" fillId="0" borderId="0" xfId="1" quotePrefix="1" applyNumberFormat="1" applyFont="1" applyAlignment="1">
      <alignment vertical="top" wrapText="1"/>
    </xf>
    <xf numFmtId="49" fontId="9" fillId="0" borderId="0" xfId="1" quotePrefix="1" applyNumberFormat="1" applyFont="1" applyAlignment="1">
      <alignment horizontal="center" wrapText="1"/>
    </xf>
    <xf numFmtId="49" fontId="5" fillId="0" borderId="1" xfId="28" quotePrefix="1" applyNumberFormat="1" applyFont="1" applyBorder="1" applyAlignment="1">
      <alignment horizontal="center" vertical="center" wrapText="1"/>
    </xf>
    <xf numFmtId="0" fontId="14" fillId="0" borderId="0" xfId="19" applyNumberFormat="1" applyFont="1" applyAlignment="1">
      <alignment vertical="top"/>
    </xf>
    <xf numFmtId="0" fontId="14" fillId="0" borderId="0" xfId="19" applyNumberFormat="1" applyFont="1" applyAlignment="1">
      <alignment horizontal="left" vertical="top"/>
    </xf>
    <xf numFmtId="49" fontId="17" fillId="0" borderId="1" xfId="12" applyNumberFormat="1" applyFont="1" applyBorder="1" applyAlignment="1">
      <alignment horizontal="center" vertical="center" wrapText="1"/>
    </xf>
    <xf numFmtId="4" fontId="14" fillId="0" borderId="0" xfId="19" applyNumberFormat="1" applyFont="1" applyFill="1" applyAlignment="1"/>
    <xf numFmtId="4" fontId="16" fillId="0" borderId="0" xfId="1" applyNumberFormat="1" applyFont="1" applyAlignment="1">
      <alignment wrapText="1"/>
    </xf>
    <xf numFmtId="4" fontId="6" fillId="0" borderId="0" xfId="0" applyNumberFormat="1" applyFont="1" applyAlignment="1" applyProtection="1">
      <protection locked="0"/>
    </xf>
    <xf numFmtId="4" fontId="5" fillId="0" borderId="0" xfId="0" applyNumberFormat="1" applyFont="1" applyAlignment="1" applyProtection="1">
      <protection locked="0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Alignment="1">
      <alignment wrapText="1"/>
    </xf>
    <xf numFmtId="4" fontId="6" fillId="2" borderId="0" xfId="0" applyNumberFormat="1" applyFont="1" applyFill="1" applyAlignment="1" applyProtection="1">
      <protection locked="0"/>
    </xf>
    <xf numFmtId="4" fontId="6" fillId="2" borderId="0" xfId="0" applyNumberFormat="1" applyFont="1" applyFill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" fontId="5" fillId="2" borderId="0" xfId="0" applyNumberFormat="1" applyFont="1" applyFill="1" applyAlignment="1" applyProtection="1">
      <protection locked="0"/>
    </xf>
    <xf numFmtId="4" fontId="5" fillId="0" borderId="0" xfId="0" applyNumberFormat="1" applyFont="1" applyBorder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protection locked="0"/>
    </xf>
    <xf numFmtId="4" fontId="6" fillId="2" borderId="0" xfId="0" applyNumberFormat="1" applyFont="1" applyFill="1" applyBorder="1" applyAlignme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4" fontId="5" fillId="0" borderId="0" xfId="0" applyNumberFormat="1" applyFont="1" applyFill="1" applyAlignment="1" applyProtection="1">
      <alignment horizontal="right"/>
      <protection locked="0"/>
    </xf>
    <xf numFmtId="4" fontId="5" fillId="2" borderId="0" xfId="0" applyNumberFormat="1" applyFont="1" applyFill="1" applyAlignment="1" applyProtection="1">
      <alignment horizontal="right"/>
      <protection locked="0"/>
    </xf>
    <xf numFmtId="4" fontId="14" fillId="0" borderId="0" xfId="19" applyNumberFormat="1" applyFont="1" applyFill="1" applyAlignment="1">
      <alignment horizontal="left"/>
    </xf>
    <xf numFmtId="4" fontId="15" fillId="0" borderId="0" xfId="17" applyNumberFormat="1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5" fillId="0" borderId="2" xfId="24" applyNumberFormat="1" applyFont="1" applyBorder="1" applyAlignment="1">
      <alignment horizontal="center" vertical="center" wrapText="1"/>
    </xf>
    <xf numFmtId="0" fontId="5" fillId="0" borderId="3" xfId="24" applyNumberFormat="1" applyFont="1" applyBorder="1" applyAlignment="1">
      <alignment horizontal="center" vertical="center" wrapText="1"/>
    </xf>
    <xf numFmtId="49" fontId="5" fillId="0" borderId="1" xfId="26" applyNumberFormat="1" applyFont="1" applyBorder="1" applyAlignment="1">
      <alignment horizontal="center" vertical="center" wrapText="1"/>
    </xf>
    <xf numFmtId="49" fontId="5" fillId="0" borderId="1" xfId="26" quotePrefix="1" applyNumberFormat="1" applyFont="1" applyBorder="1" applyAlignment="1">
      <alignment horizontal="center" vertical="center" wrapText="1"/>
    </xf>
    <xf numFmtId="0" fontId="13" fillId="0" borderId="0" xfId="21" applyFont="1" applyAlignment="1">
      <alignment horizontal="center" vertical="top" wrapText="1"/>
    </xf>
    <xf numFmtId="4" fontId="16" fillId="0" borderId="0" xfId="1" applyNumberFormat="1" applyFont="1" applyAlignment="1">
      <alignment horizontal="left" wrapText="1"/>
    </xf>
  </cellXfs>
  <cellStyles count="36">
    <cellStyle name="xl57" xfId="35"/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2" xfId="6"/>
    <cellStyle name="Обычный 12 2" xfId="7"/>
    <cellStyle name="Обычный 13" xfId="8"/>
    <cellStyle name="Обычный 13 2" xfId="9"/>
    <cellStyle name="Обычный 14" xfId="10"/>
    <cellStyle name="Обычный 14 2" xfId="11"/>
    <cellStyle name="Обычный 15 2" xfId="12"/>
    <cellStyle name="Обычный 16" xfId="13"/>
    <cellStyle name="Обычный 16 2" xfId="14"/>
    <cellStyle name="Обычный 17 2" xfId="15"/>
    <cellStyle name="Обычный 18 2" xfId="16"/>
    <cellStyle name="Обычный 19" xfId="17"/>
    <cellStyle name="Обычный 19 2" xfId="18"/>
    <cellStyle name="Обычный 2" xfId="19"/>
    <cellStyle name="Обычный 2 2" xfId="20"/>
    <cellStyle name="Обычный 3" xfId="21"/>
    <cellStyle name="Обычный 3 2" xfId="22"/>
    <cellStyle name="Обычный 4" xfId="1"/>
    <cellStyle name="Обычный 5" xfId="34"/>
    <cellStyle name="Обычный 5 2" xfId="23"/>
    <cellStyle name="Обычный 6" xfId="24"/>
    <cellStyle name="Обычный 6 2" xfId="25"/>
    <cellStyle name="Обычный 7" xfId="26"/>
    <cellStyle name="Обычный 7 2" xfId="27"/>
    <cellStyle name="Обычный 8" xfId="28"/>
    <cellStyle name="Обычный 8 2" xfId="29"/>
    <cellStyle name="Обычный 9" xfId="30"/>
    <cellStyle name="Обычный 9 2" xfId="31"/>
    <cellStyle name="Финансовый 2" xfId="33"/>
    <cellStyle name="Финансовый 3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90" zoomScaleNormal="90" workbookViewId="0">
      <selection activeCell="K13" sqref="K13:K14"/>
    </sheetView>
  </sheetViews>
  <sheetFormatPr defaultRowHeight="15" x14ac:dyDescent="0.25"/>
  <cols>
    <col min="1" max="1" width="62.42578125" customWidth="1"/>
    <col min="2" max="5" width="6.85546875" customWidth="1"/>
    <col min="6" max="6" width="6.7109375" customWidth="1"/>
    <col min="7" max="7" width="6.85546875" customWidth="1"/>
    <col min="8" max="8" width="8.140625" customWidth="1"/>
    <col min="9" max="9" width="11.7109375" customWidth="1"/>
    <col min="10" max="10" width="16.7109375" customWidth="1"/>
    <col min="11" max="11" width="17.28515625" customWidth="1"/>
    <col min="12" max="12" width="16.28515625" customWidth="1"/>
  </cols>
  <sheetData>
    <row r="1" spans="1:12" ht="15.75" x14ac:dyDescent="0.25">
      <c r="A1" s="26"/>
      <c r="B1" s="27"/>
      <c r="C1" s="27"/>
      <c r="D1" s="27"/>
      <c r="E1" s="27"/>
      <c r="F1" s="18"/>
      <c r="G1" s="32"/>
      <c r="H1" s="32"/>
      <c r="I1" s="32"/>
      <c r="J1" s="48" t="s">
        <v>0</v>
      </c>
      <c r="K1" s="48"/>
      <c r="L1" s="48"/>
    </row>
    <row r="2" spans="1:12" ht="15.75" x14ac:dyDescent="0.25">
      <c r="A2" s="26"/>
      <c r="B2" s="27"/>
      <c r="C2" s="27"/>
      <c r="D2" s="27"/>
      <c r="E2" s="27"/>
      <c r="F2" s="18"/>
      <c r="G2" s="33"/>
      <c r="H2" s="33"/>
      <c r="I2" s="33"/>
      <c r="J2" s="56" t="s">
        <v>1</v>
      </c>
      <c r="K2" s="56"/>
      <c r="L2" s="56"/>
    </row>
    <row r="3" spans="1:12" ht="15.75" x14ac:dyDescent="0.25">
      <c r="A3" s="26"/>
      <c r="B3" s="27"/>
      <c r="C3" s="27"/>
      <c r="D3" s="27"/>
      <c r="E3" s="27"/>
      <c r="F3" s="18"/>
      <c r="G3" s="33"/>
      <c r="H3" s="33"/>
      <c r="I3" s="33"/>
      <c r="J3" s="56" t="s">
        <v>63</v>
      </c>
      <c r="K3" s="56"/>
      <c r="L3" s="56"/>
    </row>
    <row r="4" spans="1:12" ht="15.75" x14ac:dyDescent="0.25">
      <c r="A4" s="26"/>
      <c r="B4" s="27"/>
      <c r="C4" s="27"/>
      <c r="D4" s="27"/>
      <c r="E4" s="27"/>
      <c r="F4" s="27"/>
      <c r="G4" s="27"/>
      <c r="H4" s="27"/>
      <c r="I4" s="29"/>
      <c r="J4" s="29"/>
      <c r="K4" s="29"/>
      <c r="L4" s="30"/>
    </row>
    <row r="5" spans="1:12" ht="15.75" x14ac:dyDescent="0.25">
      <c r="A5" s="55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.75" x14ac:dyDescent="0.25">
      <c r="A6" s="26"/>
      <c r="B6" s="24"/>
      <c r="C6" s="24"/>
      <c r="D6" s="24"/>
      <c r="E6" s="24"/>
      <c r="F6" s="24"/>
      <c r="G6" s="24"/>
      <c r="H6" s="24"/>
      <c r="I6" s="24"/>
      <c r="J6" s="24"/>
      <c r="K6" s="49" t="s">
        <v>2</v>
      </c>
      <c r="L6" s="49"/>
    </row>
    <row r="7" spans="1:12" s="1" customFormat="1" ht="15" customHeight="1" x14ac:dyDescent="0.25">
      <c r="A7" s="51" t="s">
        <v>3</v>
      </c>
      <c r="B7" s="53" t="s">
        <v>4</v>
      </c>
      <c r="C7" s="54"/>
      <c r="D7" s="54"/>
      <c r="E7" s="54"/>
      <c r="F7" s="54"/>
      <c r="G7" s="54"/>
      <c r="H7" s="54"/>
      <c r="I7" s="54"/>
      <c r="J7" s="50" t="s">
        <v>5</v>
      </c>
      <c r="K7" s="50"/>
      <c r="L7" s="50"/>
    </row>
    <row r="8" spans="1:12" s="4" customFormat="1" ht="67.5" x14ac:dyDescent="0.25">
      <c r="A8" s="52"/>
      <c r="B8" s="28" t="s">
        <v>6</v>
      </c>
      <c r="C8" s="19" t="s">
        <v>7</v>
      </c>
      <c r="D8" s="20" t="s">
        <v>8</v>
      </c>
      <c r="E8" s="21" t="s">
        <v>9</v>
      </c>
      <c r="F8" s="22" t="s">
        <v>10</v>
      </c>
      <c r="G8" s="23" t="s">
        <v>11</v>
      </c>
      <c r="H8" s="25" t="s">
        <v>12</v>
      </c>
      <c r="I8" s="31" t="s">
        <v>13</v>
      </c>
      <c r="J8" s="2" t="s">
        <v>65</v>
      </c>
      <c r="K8" s="3" t="s">
        <v>66</v>
      </c>
      <c r="L8" s="3" t="s">
        <v>67</v>
      </c>
    </row>
    <row r="9" spans="1:12" s="7" customFormat="1" x14ac:dyDescent="0.25">
      <c r="A9" s="5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18</v>
      </c>
      <c r="G9" s="6" t="s">
        <v>18</v>
      </c>
      <c r="H9" s="6" t="s">
        <v>19</v>
      </c>
      <c r="I9" s="6" t="s">
        <v>20</v>
      </c>
      <c r="J9" s="34">
        <f>J10-J12</f>
        <v>2350000000</v>
      </c>
      <c r="K9" s="34">
        <f>K10-K12</f>
        <v>2350000000</v>
      </c>
      <c r="L9" s="34">
        <f>L10-L12</f>
        <v>300000000</v>
      </c>
    </row>
    <row r="10" spans="1:12" ht="26.25" x14ac:dyDescent="0.25">
      <c r="A10" s="8" t="s">
        <v>21</v>
      </c>
      <c r="B10" s="9" t="s">
        <v>15</v>
      </c>
      <c r="C10" s="9" t="s">
        <v>16</v>
      </c>
      <c r="D10" s="9" t="s">
        <v>17</v>
      </c>
      <c r="E10" s="9" t="s">
        <v>18</v>
      </c>
      <c r="F10" s="9" t="s">
        <v>18</v>
      </c>
      <c r="G10" s="9" t="s">
        <v>18</v>
      </c>
      <c r="H10" s="9" t="s">
        <v>19</v>
      </c>
      <c r="I10" s="9" t="s">
        <v>22</v>
      </c>
      <c r="J10" s="35">
        <f>J11</f>
        <v>48030000000</v>
      </c>
      <c r="K10" s="35">
        <f>K11</f>
        <v>48030000000</v>
      </c>
      <c r="L10" s="35">
        <f>L11</f>
        <v>31380000000</v>
      </c>
    </row>
    <row r="11" spans="1:12" ht="26.25" x14ac:dyDescent="0.25">
      <c r="A11" s="8" t="s">
        <v>23</v>
      </c>
      <c r="B11" s="9" t="s">
        <v>15</v>
      </c>
      <c r="C11" s="9" t="s">
        <v>16</v>
      </c>
      <c r="D11" s="9" t="s">
        <v>17</v>
      </c>
      <c r="E11" s="9" t="s">
        <v>18</v>
      </c>
      <c r="F11" s="9" t="s">
        <v>18</v>
      </c>
      <c r="G11" s="9" t="s">
        <v>17</v>
      </c>
      <c r="H11" s="9" t="s">
        <v>19</v>
      </c>
      <c r="I11" s="9" t="s">
        <v>24</v>
      </c>
      <c r="J11" s="35">
        <v>48030000000</v>
      </c>
      <c r="K11" s="35">
        <v>48030000000</v>
      </c>
      <c r="L11" s="35">
        <v>31380000000</v>
      </c>
    </row>
    <row r="12" spans="1:12" ht="26.25" x14ac:dyDescent="0.25">
      <c r="A12" s="8" t="s">
        <v>25</v>
      </c>
      <c r="B12" s="9" t="s">
        <v>15</v>
      </c>
      <c r="C12" s="9" t="s">
        <v>16</v>
      </c>
      <c r="D12" s="9" t="s">
        <v>17</v>
      </c>
      <c r="E12" s="9" t="s">
        <v>18</v>
      </c>
      <c r="F12" s="9" t="s">
        <v>18</v>
      </c>
      <c r="G12" s="9" t="s">
        <v>18</v>
      </c>
      <c r="H12" s="9" t="s">
        <v>19</v>
      </c>
      <c r="I12" s="9" t="s">
        <v>26</v>
      </c>
      <c r="J12" s="35">
        <f>J13</f>
        <v>45680000000</v>
      </c>
      <c r="K12" s="35">
        <f>K13</f>
        <v>45680000000</v>
      </c>
      <c r="L12" s="35">
        <f>L13</f>
        <v>31080000000</v>
      </c>
    </row>
    <row r="13" spans="1:12" ht="26.25" x14ac:dyDescent="0.25">
      <c r="A13" s="8" t="s">
        <v>27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18</v>
      </c>
      <c r="G13" s="9" t="s">
        <v>17</v>
      </c>
      <c r="H13" s="9" t="s">
        <v>19</v>
      </c>
      <c r="I13" s="9" t="s">
        <v>28</v>
      </c>
      <c r="J13" s="35">
        <v>45680000000</v>
      </c>
      <c r="K13" s="35">
        <v>45680000000</v>
      </c>
      <c r="L13" s="35">
        <v>31080000000</v>
      </c>
    </row>
    <row r="14" spans="1:12" s="7" customFormat="1" ht="26.25" x14ac:dyDescent="0.25">
      <c r="A14" s="5" t="s">
        <v>29</v>
      </c>
      <c r="B14" s="6" t="s">
        <v>15</v>
      </c>
      <c r="C14" s="6" t="s">
        <v>16</v>
      </c>
      <c r="D14" s="6" t="s">
        <v>30</v>
      </c>
      <c r="E14" s="6" t="s">
        <v>18</v>
      </c>
      <c r="F14" s="6" t="s">
        <v>18</v>
      </c>
      <c r="G14" s="6" t="s">
        <v>18</v>
      </c>
      <c r="H14" s="6" t="s">
        <v>19</v>
      </c>
      <c r="I14" s="6" t="s">
        <v>20</v>
      </c>
      <c r="J14" s="34">
        <f>J15-J19</f>
        <v>-522988860</v>
      </c>
      <c r="K14" s="34">
        <f>K15-K19</f>
        <v>-522988860</v>
      </c>
      <c r="L14" s="34">
        <f>L15-L19</f>
        <v>-522988860</v>
      </c>
    </row>
    <row r="15" spans="1:12" ht="26.25" x14ac:dyDescent="0.25">
      <c r="A15" s="8" t="s">
        <v>31</v>
      </c>
      <c r="B15" s="9" t="s">
        <v>15</v>
      </c>
      <c r="C15" s="9" t="s">
        <v>16</v>
      </c>
      <c r="D15" s="9" t="s">
        <v>30</v>
      </c>
      <c r="E15" s="9" t="s">
        <v>18</v>
      </c>
      <c r="F15" s="9" t="s">
        <v>18</v>
      </c>
      <c r="G15" s="9" t="s">
        <v>18</v>
      </c>
      <c r="H15" s="9" t="s">
        <v>19</v>
      </c>
      <c r="I15" s="9" t="s">
        <v>22</v>
      </c>
      <c r="J15" s="35">
        <f>J16</f>
        <v>4300000000</v>
      </c>
      <c r="K15" s="35">
        <f>K16</f>
        <v>4300000000</v>
      </c>
      <c r="L15" s="35">
        <f>L16</f>
        <v>12900000000</v>
      </c>
    </row>
    <row r="16" spans="1:12" ht="26.25" x14ac:dyDescent="0.25">
      <c r="A16" s="8" t="s">
        <v>31</v>
      </c>
      <c r="B16" s="9" t="s">
        <v>15</v>
      </c>
      <c r="C16" s="9" t="s">
        <v>16</v>
      </c>
      <c r="D16" s="9" t="s">
        <v>30</v>
      </c>
      <c r="E16" s="9" t="s">
        <v>16</v>
      </c>
      <c r="F16" s="9" t="s">
        <v>18</v>
      </c>
      <c r="G16" s="9" t="s">
        <v>18</v>
      </c>
      <c r="H16" s="9" t="s">
        <v>19</v>
      </c>
      <c r="I16" s="9" t="s">
        <v>22</v>
      </c>
      <c r="J16" s="35">
        <f>J17+J18</f>
        <v>4300000000</v>
      </c>
      <c r="K16" s="35">
        <f>K17+K18</f>
        <v>4300000000</v>
      </c>
      <c r="L16" s="35">
        <f>L17+L18</f>
        <v>12900000000</v>
      </c>
    </row>
    <row r="17" spans="1:12" ht="39" x14ac:dyDescent="0.25">
      <c r="A17" s="8" t="s">
        <v>32</v>
      </c>
      <c r="B17" s="9" t="s">
        <v>15</v>
      </c>
      <c r="C17" s="9" t="s">
        <v>16</v>
      </c>
      <c r="D17" s="9" t="s">
        <v>30</v>
      </c>
      <c r="E17" s="9" t="s">
        <v>16</v>
      </c>
      <c r="F17" s="9" t="s">
        <v>18</v>
      </c>
      <c r="G17" s="9" t="s">
        <v>17</v>
      </c>
      <c r="H17" s="9" t="s">
        <v>33</v>
      </c>
      <c r="I17" s="9" t="s">
        <v>24</v>
      </c>
      <c r="J17" s="36">
        <v>4300000000</v>
      </c>
      <c r="K17" s="36">
        <v>4300000000</v>
      </c>
      <c r="L17" s="36">
        <v>12900000000</v>
      </c>
    </row>
    <row r="18" spans="1:12" ht="26.25" x14ac:dyDescent="0.25">
      <c r="A18" s="8" t="s">
        <v>34</v>
      </c>
      <c r="B18" s="9" t="s">
        <v>15</v>
      </c>
      <c r="C18" s="9" t="s">
        <v>16</v>
      </c>
      <c r="D18" s="9" t="s">
        <v>30</v>
      </c>
      <c r="E18" s="9" t="s">
        <v>16</v>
      </c>
      <c r="F18" s="9" t="s">
        <v>18</v>
      </c>
      <c r="G18" s="9" t="s">
        <v>17</v>
      </c>
      <c r="H18" s="9" t="s">
        <v>35</v>
      </c>
      <c r="I18" s="9" t="s">
        <v>24</v>
      </c>
      <c r="J18" s="36">
        <v>0</v>
      </c>
      <c r="K18" s="36">
        <v>0</v>
      </c>
      <c r="L18" s="36">
        <v>0</v>
      </c>
    </row>
    <row r="19" spans="1:12" ht="39" x14ac:dyDescent="0.25">
      <c r="A19" s="8" t="s">
        <v>36</v>
      </c>
      <c r="B19" s="9" t="s">
        <v>15</v>
      </c>
      <c r="C19" s="9" t="s">
        <v>16</v>
      </c>
      <c r="D19" s="9" t="s">
        <v>30</v>
      </c>
      <c r="E19" s="9" t="s">
        <v>18</v>
      </c>
      <c r="F19" s="9" t="s">
        <v>18</v>
      </c>
      <c r="G19" s="9" t="s">
        <v>18</v>
      </c>
      <c r="H19" s="9" t="s">
        <v>19</v>
      </c>
      <c r="I19" s="9" t="s">
        <v>26</v>
      </c>
      <c r="J19" s="35">
        <f>J20</f>
        <v>4822988860</v>
      </c>
      <c r="K19" s="35">
        <f>K20</f>
        <v>4822988860</v>
      </c>
      <c r="L19" s="35">
        <f>L20</f>
        <v>13422988860</v>
      </c>
    </row>
    <row r="20" spans="1:12" ht="39" x14ac:dyDescent="0.25">
      <c r="A20" s="8" t="s">
        <v>36</v>
      </c>
      <c r="B20" s="9" t="s">
        <v>15</v>
      </c>
      <c r="C20" s="9" t="s">
        <v>16</v>
      </c>
      <c r="D20" s="9" t="s">
        <v>30</v>
      </c>
      <c r="E20" s="9" t="s">
        <v>16</v>
      </c>
      <c r="F20" s="9" t="s">
        <v>18</v>
      </c>
      <c r="G20" s="9" t="s">
        <v>18</v>
      </c>
      <c r="H20" s="9" t="s">
        <v>19</v>
      </c>
      <c r="I20" s="9" t="s">
        <v>26</v>
      </c>
      <c r="J20" s="35">
        <f>J21+J22</f>
        <v>4822988860</v>
      </c>
      <c r="K20" s="35">
        <f>K21+K22</f>
        <v>4822988860</v>
      </c>
      <c r="L20" s="35">
        <f>L21+L22</f>
        <v>13422988860</v>
      </c>
    </row>
    <row r="21" spans="1:12" ht="39" x14ac:dyDescent="0.25">
      <c r="A21" s="10" t="s">
        <v>37</v>
      </c>
      <c r="B21" s="9" t="s">
        <v>15</v>
      </c>
      <c r="C21" s="9" t="s">
        <v>16</v>
      </c>
      <c r="D21" s="9" t="s">
        <v>30</v>
      </c>
      <c r="E21" s="9" t="s">
        <v>16</v>
      </c>
      <c r="F21" s="9" t="s">
        <v>18</v>
      </c>
      <c r="G21" s="9" t="s">
        <v>17</v>
      </c>
      <c r="H21" s="9" t="s">
        <v>33</v>
      </c>
      <c r="I21" s="9" t="s">
        <v>28</v>
      </c>
      <c r="J21" s="37">
        <v>4300000000</v>
      </c>
      <c r="K21" s="37">
        <v>4300000000</v>
      </c>
      <c r="L21" s="37">
        <v>12900000000</v>
      </c>
    </row>
    <row r="22" spans="1:12" ht="26.25" x14ac:dyDescent="0.25">
      <c r="A22" s="10" t="s">
        <v>38</v>
      </c>
      <c r="B22" s="9" t="s">
        <v>15</v>
      </c>
      <c r="C22" s="9" t="s">
        <v>16</v>
      </c>
      <c r="D22" s="9" t="s">
        <v>30</v>
      </c>
      <c r="E22" s="9" t="s">
        <v>16</v>
      </c>
      <c r="F22" s="9" t="s">
        <v>18</v>
      </c>
      <c r="G22" s="9" t="s">
        <v>17</v>
      </c>
      <c r="H22" s="9" t="s">
        <v>35</v>
      </c>
      <c r="I22" s="9" t="s">
        <v>28</v>
      </c>
      <c r="J22" s="37">
        <v>522988860</v>
      </c>
      <c r="K22" s="37">
        <v>522988860</v>
      </c>
      <c r="L22" s="37">
        <v>522988860</v>
      </c>
    </row>
    <row r="23" spans="1:12" s="13" customFormat="1" x14ac:dyDescent="0.25">
      <c r="A23" s="11" t="s">
        <v>39</v>
      </c>
      <c r="B23" s="12" t="s">
        <v>20</v>
      </c>
      <c r="C23" s="12" t="s">
        <v>16</v>
      </c>
      <c r="D23" s="12" t="s">
        <v>40</v>
      </c>
      <c r="E23" s="12" t="s">
        <v>18</v>
      </c>
      <c r="F23" s="12" t="s">
        <v>18</v>
      </c>
      <c r="G23" s="12" t="s">
        <v>18</v>
      </c>
      <c r="H23" s="12" t="s">
        <v>19</v>
      </c>
      <c r="I23" s="12" t="s">
        <v>20</v>
      </c>
      <c r="J23" s="38">
        <f>J27-J24</f>
        <v>993863248.77999878</v>
      </c>
      <c r="K23" s="39" t="s">
        <v>41</v>
      </c>
      <c r="L23" s="38">
        <f>L27-L24</f>
        <v>326017715.72999573</v>
      </c>
    </row>
    <row r="24" spans="1:12" x14ac:dyDescent="0.25">
      <c r="A24" s="8" t="s">
        <v>42</v>
      </c>
      <c r="B24" s="9" t="s">
        <v>20</v>
      </c>
      <c r="C24" s="9" t="s">
        <v>16</v>
      </c>
      <c r="D24" s="9" t="s">
        <v>40</v>
      </c>
      <c r="E24" s="9" t="s">
        <v>18</v>
      </c>
      <c r="F24" s="9" t="s">
        <v>18</v>
      </c>
      <c r="G24" s="9" t="s">
        <v>18</v>
      </c>
      <c r="H24" s="9" t="s">
        <v>19</v>
      </c>
      <c r="I24" s="9" t="s">
        <v>43</v>
      </c>
      <c r="J24" s="35">
        <f>J25</f>
        <v>114039249670.8</v>
      </c>
      <c r="K24" s="40" t="s">
        <v>41</v>
      </c>
      <c r="L24" s="35">
        <f>L25</f>
        <v>123678184459.67</v>
      </c>
    </row>
    <row r="25" spans="1:12" x14ac:dyDescent="0.25">
      <c r="A25" s="8" t="s">
        <v>44</v>
      </c>
      <c r="B25" s="9" t="s">
        <v>20</v>
      </c>
      <c r="C25" s="9" t="s">
        <v>16</v>
      </c>
      <c r="D25" s="9" t="s">
        <v>40</v>
      </c>
      <c r="E25" s="9" t="s">
        <v>17</v>
      </c>
      <c r="F25" s="9" t="s">
        <v>18</v>
      </c>
      <c r="G25" s="9" t="s">
        <v>18</v>
      </c>
      <c r="H25" s="9" t="s">
        <v>19</v>
      </c>
      <c r="I25" s="9" t="s">
        <v>43</v>
      </c>
      <c r="J25" s="35">
        <f>J26</f>
        <v>114039249670.8</v>
      </c>
      <c r="K25" s="40" t="s">
        <v>41</v>
      </c>
      <c r="L25" s="35">
        <f>L26</f>
        <v>123678184459.67</v>
      </c>
    </row>
    <row r="26" spans="1:12" ht="26.25" x14ac:dyDescent="0.25">
      <c r="A26" s="8" t="s">
        <v>45</v>
      </c>
      <c r="B26" s="9" t="s">
        <v>20</v>
      </c>
      <c r="C26" s="9" t="s">
        <v>16</v>
      </c>
      <c r="D26" s="9" t="s">
        <v>40</v>
      </c>
      <c r="E26" s="9" t="s">
        <v>17</v>
      </c>
      <c r="F26" s="9" t="s">
        <v>16</v>
      </c>
      <c r="G26" s="9" t="s">
        <v>17</v>
      </c>
      <c r="H26" s="9" t="s">
        <v>19</v>
      </c>
      <c r="I26" s="9" t="s">
        <v>46</v>
      </c>
      <c r="J26" s="40">
        <f>J10+J15+J34+61165400828</f>
        <v>114039249670.8</v>
      </c>
      <c r="K26" s="40">
        <f>K10+K15+K34+61165400828</f>
        <v>114039249670.8</v>
      </c>
      <c r="L26" s="35">
        <v>123678184459.67</v>
      </c>
    </row>
    <row r="27" spans="1:12" x14ac:dyDescent="0.25">
      <c r="A27" s="8" t="s">
        <v>47</v>
      </c>
      <c r="B27" s="9" t="s">
        <v>20</v>
      </c>
      <c r="C27" s="9" t="s">
        <v>16</v>
      </c>
      <c r="D27" s="9" t="s">
        <v>40</v>
      </c>
      <c r="E27" s="9" t="s">
        <v>18</v>
      </c>
      <c r="F27" s="9" t="s">
        <v>18</v>
      </c>
      <c r="G27" s="9" t="s">
        <v>18</v>
      </c>
      <c r="H27" s="9" t="s">
        <v>19</v>
      </c>
      <c r="I27" s="9" t="s">
        <v>48</v>
      </c>
      <c r="J27" s="35">
        <f>J28</f>
        <v>115033112919.58</v>
      </c>
      <c r="K27" s="40" t="s">
        <v>41</v>
      </c>
      <c r="L27" s="35">
        <f>L28</f>
        <v>124004202175.39999</v>
      </c>
    </row>
    <row r="28" spans="1:12" x14ac:dyDescent="0.25">
      <c r="A28" s="8" t="s">
        <v>49</v>
      </c>
      <c r="B28" s="9" t="s">
        <v>20</v>
      </c>
      <c r="C28" s="9" t="s">
        <v>16</v>
      </c>
      <c r="D28" s="9" t="s">
        <v>40</v>
      </c>
      <c r="E28" s="9" t="s">
        <v>17</v>
      </c>
      <c r="F28" s="9" t="s">
        <v>18</v>
      </c>
      <c r="G28" s="9" t="s">
        <v>18</v>
      </c>
      <c r="H28" s="9" t="s">
        <v>19</v>
      </c>
      <c r="I28" s="9" t="s">
        <v>48</v>
      </c>
      <c r="J28" s="41">
        <f>J29</f>
        <v>115033112919.58</v>
      </c>
      <c r="K28" s="40" t="s">
        <v>41</v>
      </c>
      <c r="L28" s="41">
        <f>L29</f>
        <v>124004202175.39999</v>
      </c>
    </row>
    <row r="29" spans="1:12" ht="26.25" x14ac:dyDescent="0.25">
      <c r="A29" s="14" t="s">
        <v>50</v>
      </c>
      <c r="B29" s="15" t="s">
        <v>20</v>
      </c>
      <c r="C29" s="15" t="s">
        <v>16</v>
      </c>
      <c r="D29" s="15" t="s">
        <v>40</v>
      </c>
      <c r="E29" s="15" t="s">
        <v>17</v>
      </c>
      <c r="F29" s="15" t="s">
        <v>16</v>
      </c>
      <c r="G29" s="15" t="s">
        <v>17</v>
      </c>
      <c r="H29" s="15" t="s">
        <v>19</v>
      </c>
      <c r="I29" s="15" t="s">
        <v>51</v>
      </c>
      <c r="J29" s="42">
        <f>J13+J21+J22+J33+63790124059.58</f>
        <v>115033112919.58</v>
      </c>
      <c r="K29" s="42">
        <f>K13+K21+K22+K33+63790124059.58</f>
        <v>115033112919.58</v>
      </c>
      <c r="L29" s="43">
        <v>124004202175.39999</v>
      </c>
    </row>
    <row r="30" spans="1:12" s="13" customFormat="1" x14ac:dyDescent="0.25">
      <c r="A30" s="16" t="s">
        <v>52</v>
      </c>
      <c r="B30" s="17" t="s">
        <v>15</v>
      </c>
      <c r="C30" s="17" t="s">
        <v>16</v>
      </c>
      <c r="D30" s="17" t="s">
        <v>53</v>
      </c>
      <c r="E30" s="17" t="s">
        <v>18</v>
      </c>
      <c r="F30" s="17" t="s">
        <v>18</v>
      </c>
      <c r="G30" s="17" t="s">
        <v>18</v>
      </c>
      <c r="H30" s="17" t="s">
        <v>19</v>
      </c>
      <c r="I30" s="17" t="s">
        <v>20</v>
      </c>
      <c r="J30" s="44">
        <f>J31</f>
        <v>-196151157.20000005</v>
      </c>
      <c r="K30" s="44">
        <f>K31</f>
        <v>-196151157.20000005</v>
      </c>
      <c r="L30" s="44">
        <f>L31</f>
        <v>-124697179.88</v>
      </c>
    </row>
    <row r="31" spans="1:12" ht="26.25" x14ac:dyDescent="0.25">
      <c r="A31" s="5" t="s">
        <v>54</v>
      </c>
      <c r="B31" s="6" t="s">
        <v>15</v>
      </c>
      <c r="C31" s="6" t="s">
        <v>16</v>
      </c>
      <c r="D31" s="6" t="s">
        <v>53</v>
      </c>
      <c r="E31" s="6" t="s">
        <v>40</v>
      </c>
      <c r="F31" s="6" t="s">
        <v>18</v>
      </c>
      <c r="G31" s="6" t="s">
        <v>18</v>
      </c>
      <c r="H31" s="6" t="s">
        <v>19</v>
      </c>
      <c r="I31" s="6" t="s">
        <v>20</v>
      </c>
      <c r="J31" s="45">
        <f>J34-J32</f>
        <v>-196151157.20000005</v>
      </c>
      <c r="K31" s="45">
        <f>K34-K32</f>
        <v>-196151157.20000005</v>
      </c>
      <c r="L31" s="45">
        <f>L34-L32</f>
        <v>-124697179.88</v>
      </c>
    </row>
    <row r="32" spans="1:12" ht="26.25" x14ac:dyDescent="0.25">
      <c r="A32" s="8" t="s">
        <v>55</v>
      </c>
      <c r="B32" s="9" t="s">
        <v>15</v>
      </c>
      <c r="C32" s="9" t="s">
        <v>16</v>
      </c>
      <c r="D32" s="9" t="s">
        <v>53</v>
      </c>
      <c r="E32" s="9" t="s">
        <v>40</v>
      </c>
      <c r="F32" s="9" t="s">
        <v>18</v>
      </c>
      <c r="G32" s="9" t="s">
        <v>18</v>
      </c>
      <c r="H32" s="9" t="s">
        <v>19</v>
      </c>
      <c r="I32" s="9" t="s">
        <v>43</v>
      </c>
      <c r="J32" s="40">
        <f>J33</f>
        <v>740000000</v>
      </c>
      <c r="K32" s="40">
        <f>K33</f>
        <v>740000000</v>
      </c>
      <c r="L32" s="40">
        <f>L33</f>
        <v>622502667</v>
      </c>
    </row>
    <row r="33" spans="1:12" ht="39" x14ac:dyDescent="0.25">
      <c r="A33" s="8" t="s">
        <v>56</v>
      </c>
      <c r="B33" s="9" t="s">
        <v>15</v>
      </c>
      <c r="C33" s="9" t="s">
        <v>16</v>
      </c>
      <c r="D33" s="9" t="s">
        <v>53</v>
      </c>
      <c r="E33" s="9" t="s">
        <v>40</v>
      </c>
      <c r="F33" s="9" t="s">
        <v>17</v>
      </c>
      <c r="G33" s="9" t="s">
        <v>17</v>
      </c>
      <c r="H33" s="9" t="s">
        <v>19</v>
      </c>
      <c r="I33" s="9" t="s">
        <v>57</v>
      </c>
      <c r="J33" s="40">
        <v>740000000</v>
      </c>
      <c r="K33" s="40">
        <v>740000000</v>
      </c>
      <c r="L33" s="46">
        <v>622502667</v>
      </c>
    </row>
    <row r="34" spans="1:12" ht="26.25" x14ac:dyDescent="0.25">
      <c r="A34" s="8" t="s">
        <v>58</v>
      </c>
      <c r="B34" s="9" t="s">
        <v>15</v>
      </c>
      <c r="C34" s="9" t="s">
        <v>16</v>
      </c>
      <c r="D34" s="9" t="s">
        <v>53</v>
      </c>
      <c r="E34" s="9" t="s">
        <v>40</v>
      </c>
      <c r="F34" s="9" t="s">
        <v>18</v>
      </c>
      <c r="G34" s="9" t="s">
        <v>18</v>
      </c>
      <c r="H34" s="9" t="s">
        <v>19</v>
      </c>
      <c r="I34" s="9" t="s">
        <v>48</v>
      </c>
      <c r="J34" s="40">
        <f>J35+J36</f>
        <v>543848842.79999995</v>
      </c>
      <c r="K34" s="40">
        <f>K35+K36</f>
        <v>543848842.79999995</v>
      </c>
      <c r="L34" s="47">
        <f>L35+L36</f>
        <v>497805487.12</v>
      </c>
    </row>
    <row r="35" spans="1:12" ht="39" x14ac:dyDescent="0.25">
      <c r="A35" s="8" t="s">
        <v>59</v>
      </c>
      <c r="B35" s="9" t="s">
        <v>15</v>
      </c>
      <c r="C35" s="9" t="s">
        <v>16</v>
      </c>
      <c r="D35" s="9" t="s">
        <v>53</v>
      </c>
      <c r="E35" s="9" t="s">
        <v>40</v>
      </c>
      <c r="F35" s="9" t="s">
        <v>16</v>
      </c>
      <c r="G35" s="9" t="s">
        <v>17</v>
      </c>
      <c r="H35" s="9" t="s">
        <v>19</v>
      </c>
      <c r="I35" s="9" t="s">
        <v>60</v>
      </c>
      <c r="J35" s="40">
        <v>28857142.800000001</v>
      </c>
      <c r="K35" s="40">
        <v>28857142.800000001</v>
      </c>
      <c r="L35" s="46">
        <v>28857142.800000001</v>
      </c>
    </row>
    <row r="36" spans="1:12" ht="39" x14ac:dyDescent="0.25">
      <c r="A36" s="8" t="s">
        <v>61</v>
      </c>
      <c r="B36" s="9" t="s">
        <v>15</v>
      </c>
      <c r="C36" s="9" t="s">
        <v>16</v>
      </c>
      <c r="D36" s="9" t="s">
        <v>53</v>
      </c>
      <c r="E36" s="9" t="s">
        <v>40</v>
      </c>
      <c r="F36" s="9" t="s">
        <v>17</v>
      </c>
      <c r="G36" s="9" t="s">
        <v>17</v>
      </c>
      <c r="H36" s="9" t="s">
        <v>19</v>
      </c>
      <c r="I36" s="9" t="s">
        <v>60</v>
      </c>
      <c r="J36" s="40">
        <v>514991700</v>
      </c>
      <c r="K36" s="40">
        <v>514991700</v>
      </c>
      <c r="L36" s="47">
        <v>468948344.31999999</v>
      </c>
    </row>
    <row r="37" spans="1:12" s="7" customFormat="1" ht="26.25" x14ac:dyDescent="0.25">
      <c r="A37" s="5" t="s">
        <v>62</v>
      </c>
      <c r="B37" s="6" t="s">
        <v>20</v>
      </c>
      <c r="C37" s="6" t="s">
        <v>16</v>
      </c>
      <c r="D37" s="6" t="s">
        <v>18</v>
      </c>
      <c r="E37" s="6" t="s">
        <v>18</v>
      </c>
      <c r="F37" s="6" t="s">
        <v>18</v>
      </c>
      <c r="G37" s="6" t="s">
        <v>18</v>
      </c>
      <c r="H37" s="6" t="s">
        <v>19</v>
      </c>
      <c r="I37" s="6" t="s">
        <v>20</v>
      </c>
      <c r="J37" s="39">
        <f>J9+J14+J30+J23</f>
        <v>2624723231.579999</v>
      </c>
      <c r="K37" s="39" t="s">
        <v>41</v>
      </c>
      <c r="L37" s="39">
        <f>L9+L14+L30+L23</f>
        <v>-21668324.150004268</v>
      </c>
    </row>
  </sheetData>
  <mergeCells count="8">
    <mergeCell ref="J1:L1"/>
    <mergeCell ref="K6:L6"/>
    <mergeCell ref="J7:L7"/>
    <mergeCell ref="A7:A8"/>
    <mergeCell ref="B7:I7"/>
    <mergeCell ref="A5:L5"/>
    <mergeCell ref="J3:L3"/>
    <mergeCell ref="J2:L2"/>
  </mergeCells>
  <pageMargins left="0.59055118110236227" right="0.39370078740157483" top="0.39370078740157483" bottom="0.39370078740157483" header="0.11811023622047245" footer="0.31496062992125984"/>
  <pageSetup paperSize="9" scale="80" firstPageNumber="147" orientation="landscape" useFirstPageNumber="1" horizontalDpi="300" verticalDpi="30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2019-05-23T14:18:23Z</dcterms:modified>
</cp:coreProperties>
</file>