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03_Управление доходов областного бюджета и государственного долга\Общая\22_БЮДЖЕТ_Проект ЗМО, Расчетные таблицы\БЮДЖЕТ 2025_2026-2027\0_ТЕКСТ ЗМО_ПРИЛОЖЕНИЯ, справки, ПЗ\"/>
    </mc:Choice>
  </mc:AlternateContent>
  <bookViews>
    <workbookView xWindow="0" yWindow="0" windowWidth="15345" windowHeight="107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Лист1!$4:$6</definedName>
  </definedNames>
  <calcPr calcId="152511"/>
</workbook>
</file>

<file path=xl/calcChain.xml><?xml version="1.0" encoding="utf-8"?>
<calcChain xmlns="http://schemas.openxmlformats.org/spreadsheetml/2006/main">
  <c r="E77" i="1" l="1"/>
  <c r="F77" i="1"/>
  <c r="G77" i="1"/>
  <c r="H77" i="1"/>
  <c r="D77" i="1"/>
  <c r="E65" i="1"/>
  <c r="F65" i="1"/>
  <c r="G65" i="1"/>
  <c r="H65" i="1"/>
  <c r="E47" i="1"/>
  <c r="F47" i="1"/>
  <c r="G47" i="1"/>
  <c r="H47" i="1"/>
  <c r="D47" i="1"/>
  <c r="H25" i="1"/>
  <c r="G25" i="1"/>
  <c r="F25" i="1"/>
  <c r="E25" i="1"/>
  <c r="D25" i="1"/>
  <c r="F9" i="1"/>
  <c r="E9" i="1"/>
  <c r="E80" i="1" s="1"/>
  <c r="G9" i="1"/>
  <c r="G80" i="1" s="1"/>
  <c r="H9" i="1"/>
  <c r="H80" i="1" s="1"/>
  <c r="D9" i="1"/>
  <c r="D80" i="1" l="1"/>
  <c r="F80" i="1"/>
  <c r="D8" i="1" l="1"/>
  <c r="D24" i="1" l="1"/>
  <c r="D46" i="1"/>
  <c r="E24" i="1" l="1"/>
  <c r="F24" i="1"/>
  <c r="G24" i="1"/>
  <c r="H24" i="1"/>
  <c r="H8" i="1" l="1"/>
  <c r="G8" i="1"/>
  <c r="F8" i="1"/>
  <c r="E8" i="1"/>
  <c r="E76" i="1" l="1"/>
  <c r="D76" i="1" l="1"/>
  <c r="D79" i="1" s="1"/>
  <c r="E64" i="1"/>
  <c r="F64" i="1"/>
  <c r="G64" i="1"/>
  <c r="H64" i="1"/>
  <c r="E46" i="1"/>
  <c r="E79" i="1" s="1"/>
  <c r="F46" i="1"/>
  <c r="G46" i="1"/>
  <c r="H46" i="1"/>
  <c r="H79" i="1" s="1"/>
  <c r="F79" i="1" l="1"/>
  <c r="G79" i="1"/>
  <c r="F76" i="1" l="1"/>
  <c r="G76" i="1"/>
  <c r="H76" i="1"/>
</calcChain>
</file>

<file path=xl/sharedStrings.xml><?xml version="1.0" encoding="utf-8"?>
<sst xmlns="http://schemas.openxmlformats.org/spreadsheetml/2006/main" count="198" uniqueCount="138">
  <si>
    <t>Наименование налоговой льготы</t>
  </si>
  <si>
    <t>Налог на прибыль организаций</t>
  </si>
  <si>
    <t>Налог на имущество организаций</t>
  </si>
  <si>
    <t>Транспортный налог</t>
  </si>
  <si>
    <t>Патентная система налогообложения</t>
  </si>
  <si>
    <t>млн руб.</t>
  </si>
  <si>
    <t xml:space="preserve">Закон Мурманской области от 09.11.2001 № 304-01-ЗМО "О ставке налога на прибыль организаций, зачисляемого в бюджет Мурманской области, для отдельных категорий налогоплательщиков" </t>
  </si>
  <si>
    <t>Налог, взимаемый в связи с применением упрощенной системы налогообложения</t>
  </si>
  <si>
    <t>Законы 
Мурманской области</t>
  </si>
  <si>
    <t xml:space="preserve">2023 год </t>
  </si>
  <si>
    <t xml:space="preserve">Объем налоговых льгот (налоговых расходов) </t>
  </si>
  <si>
    <t>факт</t>
  </si>
  <si>
    <t>оценка</t>
  </si>
  <si>
    <t>прогноз</t>
  </si>
  <si>
    <t xml:space="preserve">Закон Мурманской области от 26.11.2003 № 446-01-ЗМО "О налоге на имущество организаций" 
</t>
  </si>
  <si>
    <t xml:space="preserve">Закон 
Мурманской области 
от  03.03.2009 
№ 1075-01-ЗМО 
"Об установлении дифференцированных ставок  в зависимости от категорий налогоплательщиков по налогу, взимаемому в связи с применением упрощенной системы налогообложения"
</t>
  </si>
  <si>
    <t xml:space="preserve">Закон 
Мурманской области 
от  18.11.2002
 № 368-01-ЗМО
"О транспортном налоге"
</t>
  </si>
  <si>
    <t>Закон Мурманской области от 08.10.2015 № 1901-01-ЗМО "Об установлении налоговой ставки в размере 0 процентов для отдельных категорий налогоплательщиков при применении упрощенной системы налогообложения и (или) патентной системы налогообложения на территории Мурманской области"</t>
  </si>
  <si>
    <t>Объем налоговых льгот</t>
  </si>
  <si>
    <t>ВСЕГО налоговых льгот (налоговых расходов), 
предоставляемых в соответствии с законодательством Мурманской области</t>
  </si>
  <si>
    <t>в том числе стимулирующие льготы</t>
  </si>
  <si>
    <t>в том числе стимулирующие льготы для предприятий</t>
  </si>
  <si>
    <t xml:space="preserve">2024 год </t>
  </si>
  <si>
    <t xml:space="preserve">2025 год </t>
  </si>
  <si>
    <t>Закон Мурманской области от 29.03.2022 № 2744-01-ЗМО "О применении инвестиционного налогового вычета по налогу на прибыль организаций на территории Мурманской области"</t>
  </si>
  <si>
    <t xml:space="preserve">2026 год </t>
  </si>
  <si>
    <t>х</t>
  </si>
  <si>
    <t xml:space="preserve">2027 год </t>
  </si>
  <si>
    <t>Органы местного самоуправления Мурманской области</t>
  </si>
  <si>
    <t>Организации - балансодержатели имущества, полученного (созданного) за счет технической помощи (содействия), предоставляемой Российской Федерации на безвозмездной основе иностранными государствами</t>
  </si>
  <si>
    <t>Организации, реализующие стратегические инвестиционные проекты Мурманской области в рамках соглашения (дополнительного соглашения) или СПИК (дополнительного соглашения к СПИК), заключенного после 1 января 2018 года</t>
  </si>
  <si>
    <t>Организации, реализующие приоритетные инвестиционные проекты Мурманской области в рамках соглашения (дополнительного соглашения) или СПИК (дополнительного соглашения к СПИК), заключенного после 1 января 2018 года</t>
  </si>
  <si>
    <t>Организации, реализующие стратегические инвестиционные проекты Мурманской области, объем капитальных вложений в которые на территории Мурманской области составляет 150 млрд рублей и более (без учета налога на добавленную стоимость)</t>
  </si>
  <si>
    <t>Организации, реализующие стратегические инвестиционные проекты Мурманской области в рамках соглашения или СПИК, заключенного до 1 января 2018 года</t>
  </si>
  <si>
    <t xml:space="preserve">Организации, реализующие приоритетные инвестиционные проекты Мурманской области в рамках соглашения или СПИК, заключенного до 1 января 2018 </t>
  </si>
  <si>
    <t>Организации, реализующие стратегические, приоритетные инвестиционные проекты Мурманской области в рамках соглашения или СПИК, заключенного до 1 января 2018 года</t>
  </si>
  <si>
    <t>Организации, реализующие стратегические, приоритетные инвестиционные проекты Мурманской области в рамках соглашения или СПИК, заключенного после 1 января 2018 года</t>
  </si>
  <si>
    <t>ст.1/п.1/пп.3</t>
  </si>
  <si>
    <t>ст.1/п.1/пп.4</t>
  </si>
  <si>
    <t>ст.1/п.1/пп.6</t>
  </si>
  <si>
    <t>ст.1/п.1/пп.7</t>
  </si>
  <si>
    <t>ст.1/п.2/пп.1</t>
  </si>
  <si>
    <t>ст.1/п.2/пп.2</t>
  </si>
  <si>
    <t>ст.1/п.2.1</t>
  </si>
  <si>
    <t>ст.1/п.2.2</t>
  </si>
  <si>
    <t>ст.1/п.4</t>
  </si>
  <si>
    <t>ст.1/п.5</t>
  </si>
  <si>
    <t>ст.1/п.6</t>
  </si>
  <si>
    <t>ст.2/п.1/пп.1</t>
  </si>
  <si>
    <t>ст.2/п.1/пп.2</t>
  </si>
  <si>
    <t>ст.4/пп.1 
(ранее ст.4/пп."е")</t>
  </si>
  <si>
    <t>ст.4/пп.2 (ранее ст.4/пп."ж")</t>
  </si>
  <si>
    <t>ст.4/п.3
 (ранее ст.4/пп."м")</t>
  </si>
  <si>
    <t>ст.4-1</t>
  </si>
  <si>
    <t>ст.4-2/п.1/пп.1</t>
  </si>
  <si>
    <t>ст.4-2/п.1/пп.2</t>
  </si>
  <si>
    <t>ст.4-2/п.1/пп.3</t>
  </si>
  <si>
    <t>ст.4-2/п.1/пп.4</t>
  </si>
  <si>
    <t>ст.4-2/п.1/пп.5</t>
  </si>
  <si>
    <t>ст.4-2/п.1/пп.6</t>
  </si>
  <si>
    <t>ст.4-2/п.1.1 (ранее ст.1/п.5)</t>
  </si>
  <si>
    <t>ст.4-2/п.1.2/пп.1 (ранее ст.1/п.6/пп.1)</t>
  </si>
  <si>
    <t>ст.4-2/п.1.2/пп.2 (ранее ст.1/п.6/пп.2)</t>
  </si>
  <si>
    <t>ст.4-2/п.1.3
 (ранее ст.1/п.7)</t>
  </si>
  <si>
    <t>Градо- и поселкообразующими организациями, осуществляющими лов и (или) переработку объектов водных биологических ресурсов</t>
  </si>
  <si>
    <t>Организации-резиденты территорий опережающего социально-экономического развития (ТОР), созданных на территориях моногородов</t>
  </si>
  <si>
    <t>Организации-резиденты территорий опережающего социально-экономического развития (ТОР) созданных на территории Мурманской области за исключением территорий моногородов</t>
  </si>
  <si>
    <t>Организации-резиденты Арктической зоны Российиской Федерации (АЗРФ), осуществляющих деятельность на территории Мурманской области</t>
  </si>
  <si>
    <t>Налогоплательщики, применяющие упрощенную систему налогообложения, в случае, если налогоплательщик в течение налогового периода не применяет общий налоговый режим или иные специальные налоговые режимы</t>
  </si>
  <si>
    <t>ст.4-4
 (ранее ст.1/п.2/пп.1)</t>
  </si>
  <si>
    <t>ст.4-5/п.1 (ранее ст.1/п.4.1)</t>
  </si>
  <si>
    <t>ст.4-5/п.2 (ранее ст.1/п.4.2)</t>
  </si>
  <si>
    <t>ст.4-6 (ранее ст.1/п4.3)</t>
  </si>
  <si>
    <t>ст.4-7 (ранее ст.1/п.10)</t>
  </si>
  <si>
    <t>Организации, заключившие после 1 января 2020 года концессионные соглашения, соглашения о государственно-частном партнерстве, муниципально-частном партнерстве на территории Мурманской области в соответствии с Федеральным законом от 21.07.2005 № 115-ФЗ "О концессионных соглашениях", Федеральным законом от 13.07.2015 № 224-ФЗ "О государственно-частном партнерстве, муниципально-частном партнерстве в Российской Федерации и внесении изменений в отдельные законодательные акты Российской Федерации"</t>
  </si>
  <si>
    <t>Организации для детей-сирот и детей, оставшихся без попечения родителей (за искл. государственных областных и муниципальных учреждений)</t>
  </si>
  <si>
    <t xml:space="preserve">Организации, заключившие соглашение о сотрудничестве с федеральным оператором либо региональным оператором национального проекта "Производительность труда",
с годовым объемом выручки до 30 миллиардов рублей </t>
  </si>
  <si>
    <t xml:space="preserve">Организации, реализующие стратегические инвестиционные проекты Мурманской области, объем капитальных вложений в которые на территории Мурманской области составляет 100 миллиардов рублей и более (с учетом налога на добавленную стоимость), осуществляющие деятельность, отнесенную в соответствии с ОКВЭД к подклассу 07.1 "Добыча и обогащение железных руд" </t>
  </si>
  <si>
    <t xml:space="preserve">Организации, получившие статус резидента территории опережающего социально-экономического развития, созданной на территории Мурманской области, за исключением территории монопрофильного муниципального образования Мурманской области (моногорода) </t>
  </si>
  <si>
    <t>Организации, получившие статус резидента территории опережающего социально-экономического развития, созданной на территории монопрофильного муниципального образования Мурманской области (моногорода)</t>
  </si>
  <si>
    <t>Организации - участники специальных инвестиционных контрактов</t>
  </si>
  <si>
    <t xml:space="preserve">Региональные и территориальные организации общественных организаций инвалидов (среди членов которых инвалиды и их законные представители (один из родителей, усыновителей, опекун, попечитель) составляют не менее 80 процентов от общего числа членов, состоящих на учете в указанных организациях) </t>
  </si>
  <si>
    <t>Организации (если от общей численности работников инвалиды составляют не менее 50 процентов, а их доля в фонде оплаты труда - не менее 25 процентов), уставный капитал которых полностью состоит из вкладов общественных организаций инвалидов</t>
  </si>
  <si>
    <t>Организации, реализующие стратегические инвестиционные проекты Мурманской области, за исключением стратегических инвестиционных проектов Мурманской области, направленных на достройку, дооборудование, реконструкцию, модернизацию, техническое перевооружение, расширение действующего производства, заключивших соглашения о государственной поддержке инвестиционной деятельности на территории Мурманской области или специальные инвестиционные контракты</t>
  </si>
  <si>
    <t>Организации, реализующие приоритетные инвестиционные проекты Мурманской области, за исключением приоритетных инвестиционных проектов Мурманской области, направленных на достройку, дооборудование, реконструкцию, модернизацию, техническое перевооружение, расширение действующего производства, заключивших соглашения о государственной поддержке инвестиционной деятельности на территории Мурманской области или специальные инвестиционные контракты</t>
  </si>
  <si>
    <t>Организации, реализующие стратегические инвестиционные проекты Мурманской области, направленные на достройку, дооборудование, реконструкцию, модернизацию, техническое перевооружение, расширение действующего производства, при условии заключения соглашений о государственной поддержке инвестиционной деятельности на территории Мурманской области или специальных инвестиционных контрактов</t>
  </si>
  <si>
    <t>Организации, реализующие приоритетные инвестиционные проекты Мурманской области, направленные на достройку, дооборудование, реконструкцию, модернизацию, техническое перевооружение, расширение действующего производства, при условии заключения соглашений о государственной поддержке инвестиционной деятельности на территории Мурманской области или специальных инвестиционных контрактов</t>
  </si>
  <si>
    <t xml:space="preserve">Организации, включенные в реестр участников региональных инвестиционных проектов </t>
  </si>
  <si>
    <t>Органы законодательной и исполнительной власти Мурманской области и иные государственные органы Мурманской области</t>
  </si>
  <si>
    <t>Герои Советского Союза, Герои Российской Федерации, лица, награжденные орденом Славы трех степеней</t>
  </si>
  <si>
    <t>Лица, подвергшиеся воздействию радиации вследствие катастрофы на Чернобыльской АЭС и аварии на производственном объединении "Маяк"</t>
  </si>
  <si>
    <t>ст.6/п.1/абз.2</t>
  </si>
  <si>
    <t>ст.6/п.1/абз.3</t>
  </si>
  <si>
    <t>Лица, отнесенные к категориям ветеранов Великой Отечественной войны, ветеранов боевых действий, инвалидов Великой Отечественной войны, инвалидов боевых действий</t>
  </si>
  <si>
    <t>Родители (усыновители), опекуны, попечители, приемные родители ребенка-инвалида</t>
  </si>
  <si>
    <t>ст.6/п.1/абз.4</t>
  </si>
  <si>
    <t>ст.6/п.1/абз.5</t>
  </si>
  <si>
    <t xml:space="preserve">Один из родителей (усыновителей, приемных родителей) в семье, имеющей в составе трех и более детей, в том числе усыновленных, приемных детей, в возрасте до 18 лет и (или) до 23 лет (за исключением приемных детей),  при условии обучения детей, достигших 18 лет, в образовательных организациях по очной форме обучения </t>
  </si>
  <si>
    <t>Опекуны (физические лица) совершеннолетних недееспособных граждан</t>
  </si>
  <si>
    <t>Попечители (физические лица) совершеннолетних не полностью дееспособных граждан</t>
  </si>
  <si>
    <t>Организации для детей-сирот и детей, оставшихся без попечения родителей</t>
  </si>
  <si>
    <t>ст.6/п.1/абз.6</t>
  </si>
  <si>
    <t>ст.6/п.1/абз.7</t>
  </si>
  <si>
    <t>ст.6/п.1/абз 8</t>
  </si>
  <si>
    <t>ст.6/п.1/абз.9 (ранее ст.6/п.1/абз.6)</t>
  </si>
  <si>
    <t>Региональные и территориальные организации общественных организаций инвалидов</t>
  </si>
  <si>
    <t>Организации, уставный капитал которых полностью состоит из вкладов общественных организаций инвалидов</t>
  </si>
  <si>
    <t>Организации и физические лица, имеющие транспортные средства (за исключением водных и воздушных транспортных средств), оснащенные исключительно электрическими двигателями, с мощностью двигателя до 200 л. с. (до 147,1 кВт) включительно</t>
  </si>
  <si>
    <t xml:space="preserve"> Лица, призванные на военную службу по мобилизации в Вооруженные силы Российской Федерации, лица, являющиеся участниками специальной военной операции, либо супруги указанных лиц</t>
  </si>
  <si>
    <t>Лица, получающие пенсии (пенсии по старости, страховые пенсии (трудовые пенсии), пенсии для нетрудоспособных лиц); 
Лица, соответствующие условиям, необходимым для назначения пенсии, действовавшим на 31 декабря 2018 года (страховые (трудовые) пенсии, пенсии для нетрудоспособных лиц)</t>
  </si>
  <si>
    <t>Лица, имеющие на иждивении трех и более несовершеннолетних детей</t>
  </si>
  <si>
    <t>Транспортные организации и организации, транспортные средства которых осуществляют регулярные пассажирские перевозки</t>
  </si>
  <si>
    <t>ст.6/п.1/абз.10 (ранее ст.6/п.1/абз.7)</t>
  </si>
  <si>
    <t>ст.6/п.1/абз.11 (ранее ст.6/п.1/абз.8)</t>
  </si>
  <si>
    <t>ст.6/п.1/абз..14</t>
  </si>
  <si>
    <t>ст.6/п.1.3</t>
  </si>
  <si>
    <t>ст.6/п.3/абз.3</t>
  </si>
  <si>
    <t>ст.6/п.3/абз.4</t>
  </si>
  <si>
    <t>ст.6/п.3/абз.2</t>
  </si>
  <si>
    <t>Организации и ИП, зарегистрированные и осуществляющие на территории Мурманской области деятельность, предусмотренную установленными Законом кодами ОКВЭД</t>
  </si>
  <si>
    <t>Организации и ИП, получившие статус резидента АЗРФ</t>
  </si>
  <si>
    <t>ст.1/п.1</t>
  </si>
  <si>
    <t>ст.1/п.2</t>
  </si>
  <si>
    <t>ст.1/п.3</t>
  </si>
  <si>
    <t>ст.1-1/п.1</t>
  </si>
  <si>
    <t>ст.1-1/п.2</t>
  </si>
  <si>
    <t>ст.1-1/п 2.1.</t>
  </si>
  <si>
    <t>ст.1-1/п.3</t>
  </si>
  <si>
    <t>ИП, впервые зарегистрированные и осуществляющие установленные Законом виды предпринимательской деятельности в производственной, социальной и (или) научной сферах, а также в сфере бытовых услуг населению</t>
  </si>
  <si>
    <t>Организации и ИП, зарегистрированные и осуществляющие на территории Мурманской области  иные виды деятельности, предусмотренные ОКВЭД , не указанные в п.1 и п. 2  статьи 1-1</t>
  </si>
  <si>
    <t>ст.2/п.1</t>
  </si>
  <si>
    <t>ИП, впервые зарегистрированные и осуществляющие установленные Законом виды предпринимательской деятельности в производственной и (или) социальной сферах, а также бытовых услуг населению</t>
  </si>
  <si>
    <t xml:space="preserve">Реквизиты норм НПА, устанавливающего налоговую льготу </t>
  </si>
  <si>
    <t>Организации и ИП, зарегистрированные и осуществляющие на территории Мурманской области  иные виды деятельности, предусмотренные ОКВЭД , не указанные в п.1 и п. 2  статьи 1</t>
  </si>
  <si>
    <t>601,8*</t>
  </si>
  <si>
    <t>13 330,9*</t>
  </si>
  <si>
    <t>* Сумма недополученных доходов по налогу, взимаемому в связи с применением УСН рассчитана УФНС России по Мурманской области  без уменьшения на сумму страховых взносов, которая оценивается в объеме 3 081,0 млн рублей за 2023 год.</t>
  </si>
  <si>
    <t>Перечень налоговых льгот (налоговых расходов), 
установленных Законами Мурманской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</si>
</sst>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#,##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8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i/>
      <sz val="18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2FFD1"/>
        <bgColor indexed="64"/>
      </patternFill>
    </fill>
  </fills>
  <borders count="28">
    <border>
      <left/>
      <right/>
      <top/>
      <bottom/>
      <diagonal/>
    </border>
    <border>
      <left style="thin">
        <color theme="1" tint="4.9989318521683403E-2"/>
      </left>
      <right/>
      <top style="thin">
        <color theme="1" tint="4.9989318521683403E-2"/>
      </top>
      <bottom style="thin">
        <color indexed="64"/>
      </bottom>
      <diagonal/>
    </border>
    <border>
      <left style="thin">
        <color theme="1" tint="4.9989318521683403E-2"/>
      </left>
      <right style="thin">
        <color theme="1" tint="4.9989318521683403E-2"/>
      </right>
      <top style="medium">
        <color auto="1"/>
      </top>
      <bottom/>
      <diagonal/>
    </border>
    <border>
      <left style="thin">
        <color theme="1" tint="4.9989318521683403E-2"/>
      </left>
      <right style="thin">
        <color theme="1" tint="4.9989318521683403E-2"/>
      </right>
      <top/>
      <bottom style="medium">
        <color theme="1" tint="4.9989318521683403E-2"/>
      </bottom>
      <diagonal/>
    </border>
    <border>
      <left style="thin">
        <color theme="1" tint="4.9989318521683403E-2"/>
      </left>
      <right style="hair">
        <color theme="1" tint="4.9989318521683403E-2"/>
      </right>
      <top style="thin">
        <color theme="1" tint="4.9989318521683403E-2"/>
      </top>
      <bottom style="hair">
        <color theme="1" tint="4.9989318521683403E-2"/>
      </bottom>
      <diagonal/>
    </border>
    <border>
      <left style="hair">
        <color theme="1" tint="4.9989318521683403E-2"/>
      </left>
      <right style="hair">
        <color theme="1" tint="4.9989318521683403E-2"/>
      </right>
      <top style="thin">
        <color theme="1" tint="4.9989318521683403E-2"/>
      </top>
      <bottom style="hair">
        <color theme="1" tint="4.9989318521683403E-2"/>
      </bottom>
      <diagonal/>
    </border>
    <border>
      <left style="hair">
        <color theme="1" tint="4.9989318521683403E-2"/>
      </left>
      <right style="thin">
        <color theme="1" tint="4.9989318521683403E-2"/>
      </right>
      <top style="thin">
        <color theme="1" tint="4.9989318521683403E-2"/>
      </top>
      <bottom style="hair">
        <color theme="1" tint="4.9989318521683403E-2"/>
      </bottom>
      <diagonal/>
    </border>
    <border>
      <left style="thin">
        <color theme="1" tint="4.9989318521683403E-2"/>
      </left>
      <right style="hair">
        <color theme="1" tint="4.9989318521683403E-2"/>
      </right>
      <top style="hair">
        <color theme="1" tint="4.9989318521683403E-2"/>
      </top>
      <bottom style="hair">
        <color theme="1" tint="4.9989318521683403E-2"/>
      </bottom>
      <diagonal/>
    </border>
    <border>
      <left style="hair">
        <color theme="1" tint="4.9989318521683403E-2"/>
      </left>
      <right style="hair">
        <color theme="1" tint="4.9989318521683403E-2"/>
      </right>
      <top style="hair">
        <color theme="1" tint="4.9989318521683403E-2"/>
      </top>
      <bottom style="hair">
        <color theme="1" tint="4.9989318521683403E-2"/>
      </bottom>
      <diagonal/>
    </border>
    <border>
      <left style="hair">
        <color theme="1" tint="4.9989318521683403E-2"/>
      </left>
      <right style="thin">
        <color theme="1" tint="4.9989318521683403E-2"/>
      </right>
      <top style="hair">
        <color theme="1" tint="4.9989318521683403E-2"/>
      </top>
      <bottom style="hair">
        <color theme="1" tint="4.9989318521683403E-2"/>
      </bottom>
      <diagonal/>
    </border>
    <border>
      <left style="thin">
        <color theme="1" tint="4.9989318521683403E-2"/>
      </left>
      <right style="hair">
        <color theme="1" tint="4.9989318521683403E-2"/>
      </right>
      <top style="hair">
        <color theme="1" tint="4.9989318521683403E-2"/>
      </top>
      <bottom style="thin">
        <color theme="1" tint="4.9989318521683403E-2"/>
      </bottom>
      <diagonal/>
    </border>
    <border>
      <left style="hair">
        <color theme="1" tint="4.9989318521683403E-2"/>
      </left>
      <right style="hair">
        <color theme="1" tint="4.9989318521683403E-2"/>
      </right>
      <top style="hair">
        <color theme="1" tint="4.9989318521683403E-2"/>
      </top>
      <bottom style="thin">
        <color theme="1" tint="4.9989318521683403E-2"/>
      </bottom>
      <diagonal/>
    </border>
    <border>
      <left style="hair">
        <color theme="1" tint="4.9989318521683403E-2"/>
      </left>
      <right style="thin">
        <color theme="1" tint="4.9989318521683403E-2"/>
      </right>
      <top style="hair">
        <color theme="1" tint="4.9989318521683403E-2"/>
      </top>
      <bottom style="thin">
        <color theme="1" tint="4.9989318521683403E-2"/>
      </bottom>
      <diagonal/>
    </border>
    <border>
      <left style="thin">
        <color theme="1" tint="4.9989318521683403E-2"/>
      </left>
      <right style="hair">
        <color theme="1" tint="4.9989318521683403E-2"/>
      </right>
      <top/>
      <bottom style="hair">
        <color theme="1" tint="4.9989318521683403E-2"/>
      </bottom>
      <diagonal/>
    </border>
    <border>
      <left style="hair">
        <color theme="1" tint="4.9989318521683403E-2"/>
      </left>
      <right style="hair">
        <color theme="1" tint="4.9989318521683403E-2"/>
      </right>
      <top/>
      <bottom style="hair">
        <color theme="1" tint="4.9989318521683403E-2"/>
      </bottom>
      <diagonal/>
    </border>
    <border>
      <left style="hair">
        <color theme="1" tint="4.9989318521683403E-2"/>
      </left>
      <right style="thin">
        <color theme="1" tint="4.9989318521683403E-2"/>
      </right>
      <top/>
      <bottom style="hair">
        <color theme="1" tint="4.9989318521683403E-2"/>
      </bottom>
      <diagonal/>
    </border>
    <border>
      <left style="thin">
        <color theme="1" tint="4.9989318521683403E-2"/>
      </left>
      <right style="hair">
        <color theme="1" tint="4.9989318521683403E-2"/>
      </right>
      <top style="hair">
        <color theme="1" tint="4.9989318521683403E-2"/>
      </top>
      <bottom style="medium">
        <color indexed="64"/>
      </bottom>
      <diagonal/>
    </border>
    <border>
      <left style="hair">
        <color theme="1" tint="4.9989318521683403E-2"/>
      </left>
      <right style="hair">
        <color theme="1" tint="4.9989318521683403E-2"/>
      </right>
      <top style="hair">
        <color theme="1" tint="4.9989318521683403E-2"/>
      </top>
      <bottom style="medium">
        <color indexed="64"/>
      </bottom>
      <diagonal/>
    </border>
    <border>
      <left style="hair">
        <color theme="1" tint="4.9989318521683403E-2"/>
      </left>
      <right style="thin">
        <color theme="1" tint="4.9989318521683403E-2"/>
      </right>
      <top style="hair">
        <color theme="1" tint="4.9989318521683403E-2"/>
      </top>
      <bottom style="medium">
        <color indexed="64"/>
      </bottom>
      <diagonal/>
    </border>
    <border>
      <left style="thin">
        <color theme="1" tint="4.9989318521683403E-2"/>
      </left>
      <right style="thin">
        <color theme="1" tint="4.9989318521683403E-2"/>
      </right>
      <top style="thin">
        <color theme="1" tint="4.9989318521683403E-2"/>
      </top>
      <bottom style="thin">
        <color indexed="64"/>
      </bottom>
      <diagonal/>
    </border>
    <border>
      <left style="thin">
        <color theme="1" tint="4.9989318521683403E-2"/>
      </left>
      <right/>
      <top/>
      <bottom style="medium">
        <color theme="1" tint="4.9989318521683403E-2"/>
      </bottom>
      <diagonal/>
    </border>
    <border>
      <left/>
      <right/>
      <top/>
      <bottom style="medium">
        <color theme="1" tint="4.9989318521683403E-2"/>
      </bottom>
      <diagonal/>
    </border>
    <border>
      <left/>
      <right style="thin">
        <color theme="1" tint="4.9989318521683403E-2"/>
      </right>
      <top/>
      <bottom style="medium">
        <color theme="1" tint="4.9989318521683403E-2"/>
      </bottom>
      <diagonal/>
    </border>
    <border>
      <left/>
      <right/>
      <top style="thin">
        <color theme="1" tint="4.9989318521683403E-2"/>
      </top>
      <bottom style="thin">
        <color indexed="64"/>
      </bottom>
      <diagonal/>
    </border>
    <border>
      <left/>
      <right style="thin">
        <color theme="1" tint="4.9989318521683403E-2"/>
      </right>
      <top style="thin">
        <color theme="1" tint="4.9989318521683403E-2"/>
      </top>
      <bottom style="thin">
        <color indexed="64"/>
      </bottom>
      <diagonal/>
    </border>
    <border>
      <left style="thin">
        <color theme="1" tint="4.9989318521683403E-2"/>
      </left>
      <right style="hair">
        <color theme="1" tint="4.9989318521683403E-2"/>
      </right>
      <top style="medium">
        <color theme="1" tint="4.9989318521683403E-2"/>
      </top>
      <bottom style="hair">
        <color theme="1" tint="4.9989318521683403E-2"/>
      </bottom>
      <diagonal/>
    </border>
    <border>
      <left style="hair">
        <color theme="1" tint="4.9989318521683403E-2"/>
      </left>
      <right style="hair">
        <color theme="1" tint="4.9989318521683403E-2"/>
      </right>
      <top style="medium">
        <color theme="1" tint="4.9989318521683403E-2"/>
      </top>
      <bottom style="hair">
        <color theme="1" tint="4.9989318521683403E-2"/>
      </bottom>
      <diagonal/>
    </border>
    <border>
      <left style="hair">
        <color theme="1" tint="4.9989318521683403E-2"/>
      </left>
      <right style="thin">
        <color theme="1" tint="4.9989318521683403E-2"/>
      </right>
      <top style="medium">
        <color theme="1" tint="4.9989318521683403E-2"/>
      </top>
      <bottom style="hair">
        <color theme="1" tint="4.9989318521683403E-2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43" fontId="1" fillId="0" borderId="0" applyFont="0" applyFill="0" applyBorder="0" applyAlignment="0" applyProtection="0"/>
  </cellStyleXfs>
  <cellXfs count="98">
    <xf numFmtId="0" fontId="0" fillId="0" borderId="0" xfId="0"/>
    <xf numFmtId="0" fontId="4" fillId="0" borderId="0" xfId="0" applyFont="1"/>
    <xf numFmtId="0" fontId="4" fillId="0" borderId="0" xfId="0" applyFont="1" applyFill="1" applyAlignment="1">
      <alignment vertical="center"/>
    </xf>
    <xf numFmtId="0" fontId="4" fillId="0" borderId="0" xfId="0" applyFont="1" applyBorder="1"/>
    <xf numFmtId="0" fontId="4" fillId="0" borderId="0" xfId="0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Alignment="1">
      <alignment horizontal="justify"/>
    </xf>
    <xf numFmtId="0" fontId="9" fillId="0" borderId="0" xfId="0" applyFont="1"/>
    <xf numFmtId="0" fontId="8" fillId="0" borderId="0" xfId="0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/>
    <xf numFmtId="0" fontId="13" fillId="0" borderId="0" xfId="0" applyFont="1" applyBorder="1"/>
    <xf numFmtId="164" fontId="14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64" fontId="13" fillId="0" borderId="0" xfId="0" applyNumberFormat="1" applyFont="1" applyAlignment="1">
      <alignment vertical="center"/>
    </xf>
    <xf numFmtId="164" fontId="13" fillId="0" borderId="0" xfId="0" applyNumberFormat="1" applyFont="1" applyFill="1" applyAlignment="1">
      <alignment vertical="center"/>
    </xf>
    <xf numFmtId="0" fontId="13" fillId="0" borderId="0" xfId="0" applyFont="1" applyFill="1" applyAlignment="1">
      <alignment vertical="center"/>
    </xf>
    <xf numFmtId="164" fontId="13" fillId="0" borderId="0" xfId="0" applyNumberFormat="1" applyFont="1" applyBorder="1" applyAlignment="1">
      <alignment vertical="center"/>
    </xf>
    <xf numFmtId="164" fontId="13" fillId="0" borderId="0" xfId="0" applyNumberFormat="1" applyFont="1"/>
    <xf numFmtId="164" fontId="13" fillId="0" borderId="0" xfId="0" applyNumberFormat="1" applyFont="1" applyAlignment="1">
      <alignment horizontal="left"/>
    </xf>
    <xf numFmtId="165" fontId="13" fillId="0" borderId="0" xfId="0" applyNumberFormat="1" applyFont="1" applyFill="1" applyBorder="1" applyAlignment="1">
      <alignment vertical="center"/>
    </xf>
    <xf numFmtId="165" fontId="16" fillId="0" borderId="0" xfId="0" applyNumberFormat="1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9" fillId="0" borderId="0" xfId="0" applyFont="1" applyAlignment="1">
      <alignment horizontal="justify"/>
    </xf>
    <xf numFmtId="49" fontId="9" fillId="0" borderId="8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justify" vertical="center" wrapText="1"/>
    </xf>
    <xf numFmtId="49" fontId="9" fillId="0" borderId="8" xfId="0" applyNumberFormat="1" applyFont="1" applyBorder="1" applyAlignment="1">
      <alignment horizontal="justify" vertical="top" wrapText="1"/>
    </xf>
    <xf numFmtId="49" fontId="9" fillId="0" borderId="8" xfId="0" applyNumberFormat="1" applyFont="1" applyBorder="1" applyAlignment="1">
      <alignment horizontal="justify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left" vertical="center" wrapText="1"/>
    </xf>
    <xf numFmtId="49" fontId="9" fillId="0" borderId="8" xfId="0" applyNumberFormat="1" applyFont="1" applyFill="1" applyBorder="1" applyAlignment="1">
      <alignment horizontal="justify" vertical="top" wrapText="1"/>
    </xf>
    <xf numFmtId="2" fontId="9" fillId="0" borderId="11" xfId="0" applyNumberFormat="1" applyFont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left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justify" vertical="center" wrapText="1"/>
    </xf>
    <xf numFmtId="49" fontId="9" fillId="0" borderId="17" xfId="0" applyNumberFormat="1" applyFont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justify" vertical="center" wrapText="1"/>
    </xf>
    <xf numFmtId="2" fontId="9" fillId="0" borderId="16" xfId="0" applyNumberFormat="1" applyFont="1" applyBorder="1" applyAlignment="1">
      <alignment horizontal="center" vertical="top" wrapText="1"/>
    </xf>
    <xf numFmtId="2" fontId="9" fillId="0" borderId="17" xfId="0" applyNumberFormat="1" applyFont="1" applyBorder="1" applyAlignment="1">
      <alignment horizontal="center" vertical="center" wrapText="1"/>
    </xf>
    <xf numFmtId="164" fontId="12" fillId="3" borderId="3" xfId="0" applyNumberFormat="1" applyFont="1" applyFill="1" applyBorder="1" applyAlignment="1">
      <alignment horizontal="center" vertical="center" wrapText="1"/>
    </xf>
    <xf numFmtId="164" fontId="3" fillId="3" borderId="19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1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49" fontId="9" fillId="0" borderId="16" xfId="0" applyNumberFormat="1" applyFont="1" applyFill="1" applyBorder="1" applyAlignment="1">
      <alignment horizontal="center" vertical="center" wrapText="1"/>
    </xf>
    <xf numFmtId="0" fontId="10" fillId="3" borderId="5" xfId="1" applyFont="1" applyFill="1" applyBorder="1" applyAlignment="1">
      <alignment horizontal="left" vertical="center" wrapText="1"/>
    </xf>
    <xf numFmtId="0" fontId="11" fillId="3" borderId="8" xfId="1" applyFont="1" applyFill="1" applyBorder="1" applyAlignment="1">
      <alignment horizontal="left" vertical="center" wrapText="1"/>
    </xf>
    <xf numFmtId="0" fontId="10" fillId="3" borderId="8" xfId="1" applyFont="1" applyFill="1" applyBorder="1" applyAlignment="1">
      <alignment horizontal="left" vertical="center" wrapText="1"/>
    </xf>
    <xf numFmtId="2" fontId="9" fillId="0" borderId="7" xfId="0" applyNumberFormat="1" applyFont="1" applyBorder="1" applyAlignment="1">
      <alignment horizontal="center" vertical="top" wrapText="1"/>
    </xf>
    <xf numFmtId="2" fontId="9" fillId="0" borderId="10" xfId="0" applyNumberFormat="1" applyFont="1" applyBorder="1" applyAlignment="1">
      <alignment horizontal="center" vertical="top" wrapText="1"/>
    </xf>
    <xf numFmtId="0" fontId="1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left" vertical="center" wrapText="1"/>
    </xf>
    <xf numFmtId="0" fontId="12" fillId="3" borderId="21" xfId="0" applyFont="1" applyFill="1" applyBorder="1" applyAlignment="1">
      <alignment horizontal="left" vertical="center" wrapText="1"/>
    </xf>
    <xf numFmtId="0" fontId="12" fillId="3" borderId="22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23" xfId="0" applyFont="1" applyFill="1" applyBorder="1" applyAlignment="1">
      <alignment horizontal="left" vertical="center" wrapText="1"/>
    </xf>
    <xf numFmtId="0" fontId="3" fillId="3" borderId="24" xfId="0" applyFont="1" applyFill="1" applyBorder="1" applyAlignment="1">
      <alignment horizontal="left" vertical="center" wrapText="1"/>
    </xf>
    <xf numFmtId="164" fontId="17" fillId="0" borderId="0" xfId="0" applyNumberFormat="1" applyFont="1"/>
    <xf numFmtId="164" fontId="17" fillId="0" borderId="0" xfId="0" applyNumberFormat="1" applyFont="1" applyBorder="1" applyAlignment="1">
      <alignment horizontal="right" vertical="center" wrapText="1"/>
    </xf>
    <xf numFmtId="164" fontId="17" fillId="0" borderId="26" xfId="0" applyNumberFormat="1" applyFont="1" applyBorder="1" applyAlignment="1">
      <alignment horizontal="center" vertical="center"/>
    </xf>
    <xf numFmtId="164" fontId="17" fillId="0" borderId="27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17" fillId="0" borderId="17" xfId="0" applyNumberFormat="1" applyFont="1" applyFill="1" applyBorder="1" applyAlignment="1">
      <alignment horizontal="center" vertical="center" wrapText="1"/>
    </xf>
    <xf numFmtId="164" fontId="17" fillId="0" borderId="17" xfId="0" applyNumberFormat="1" applyFont="1" applyFill="1" applyBorder="1" applyAlignment="1">
      <alignment horizontal="center" vertical="center" wrapText="1"/>
    </xf>
    <xf numFmtId="164" fontId="17" fillId="0" borderId="18" xfId="0" applyNumberFormat="1" applyFont="1" applyFill="1" applyBorder="1" applyAlignment="1">
      <alignment horizontal="center"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164" fontId="12" fillId="3" borderId="8" xfId="0" applyNumberFormat="1" applyFont="1" applyFill="1" applyBorder="1" applyAlignment="1">
      <alignment horizontal="center" vertical="center" wrapText="1"/>
    </xf>
    <xf numFmtId="164" fontId="12" fillId="3" borderId="9" xfId="0" applyNumberFormat="1" applyFont="1" applyFill="1" applyBorder="1" applyAlignment="1">
      <alignment horizontal="center" vertical="center" wrapText="1"/>
    </xf>
    <xf numFmtId="164" fontId="17" fillId="0" borderId="8" xfId="0" applyNumberFormat="1" applyFont="1" applyFill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 wrapText="1"/>
    </xf>
    <xf numFmtId="164" fontId="17" fillId="0" borderId="18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9" xfId="0" applyNumberFormat="1" applyFont="1" applyFill="1" applyBorder="1" applyAlignment="1">
      <alignment horizontal="center" vertical="center" wrapText="1"/>
    </xf>
    <xf numFmtId="164" fontId="17" fillId="0" borderId="11" xfId="0" applyNumberFormat="1" applyFont="1" applyFill="1" applyBorder="1" applyAlignment="1">
      <alignment horizontal="center" vertical="center" wrapText="1"/>
    </xf>
    <xf numFmtId="164" fontId="17" fillId="0" borderId="1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 2 4" xfId="2"/>
    <cellStyle name="Финансовый 2 5" xfId="3"/>
  </cellStyles>
  <dxfs count="0"/>
  <tableStyles count="0" defaultTableStyle="TableStyleMedium2" defaultPivotStyle="PivotStyleLight16"/>
  <colors>
    <mruColors>
      <color rgb="FF0000FF"/>
      <color rgb="FFCCFF66"/>
      <color rgb="FFF2FFD1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3"/>
  <sheetViews>
    <sheetView tabSelected="1" zoomScale="70" zoomScaleNormal="70" workbookViewId="0">
      <selection sqref="A1:H1"/>
    </sheetView>
  </sheetViews>
  <sheetFormatPr defaultColWidth="9.140625" defaultRowHeight="23.25" x14ac:dyDescent="0.35"/>
  <cols>
    <col min="1" max="1" width="38.28515625" style="9" customWidth="1"/>
    <col min="2" max="2" width="22.140625" style="30" customWidth="1"/>
    <col min="3" max="3" width="101" style="8" customWidth="1"/>
    <col min="4" max="4" width="13.140625" style="78" customWidth="1"/>
    <col min="5" max="5" width="15.42578125" style="78" customWidth="1"/>
    <col min="6" max="6" width="13.140625" style="78" customWidth="1"/>
    <col min="7" max="7" width="13" style="78" customWidth="1"/>
    <col min="8" max="8" width="13.7109375" style="78" customWidth="1"/>
    <col min="9" max="9" width="10.5703125" style="1" customWidth="1"/>
    <col min="10" max="10" width="20.5703125" style="16" customWidth="1"/>
    <col min="11" max="11" width="16.28515625" style="1" customWidth="1"/>
    <col min="12" max="12" width="12.5703125" style="1" bestFit="1" customWidth="1"/>
    <col min="13" max="16384" width="9.140625" style="1"/>
  </cols>
  <sheetData>
    <row r="1" spans="1:15" ht="47.25" customHeight="1" x14ac:dyDescent="0.35">
      <c r="A1" s="64" t="s">
        <v>137</v>
      </c>
      <c r="B1" s="64"/>
      <c r="C1" s="64"/>
      <c r="D1" s="64"/>
      <c r="E1" s="64"/>
      <c r="F1" s="64"/>
      <c r="G1" s="64"/>
      <c r="H1" s="64"/>
    </row>
    <row r="2" spans="1:15" ht="17.25" customHeight="1" x14ac:dyDescent="0.35">
      <c r="A2" s="65"/>
      <c r="B2" s="65"/>
      <c r="C2" s="65"/>
      <c r="D2" s="65"/>
      <c r="E2" s="65"/>
      <c r="F2" s="65"/>
      <c r="G2" s="65"/>
      <c r="H2" s="65"/>
    </row>
    <row r="3" spans="1:15" ht="24" thickBot="1" x14ac:dyDescent="0.4">
      <c r="B3" s="9"/>
      <c r="C3" s="31"/>
      <c r="H3" s="79" t="s">
        <v>5</v>
      </c>
    </row>
    <row r="4" spans="1:15" ht="23.25" customHeight="1" x14ac:dyDescent="0.35">
      <c r="A4" s="66" t="s">
        <v>8</v>
      </c>
      <c r="B4" s="69" t="s">
        <v>132</v>
      </c>
      <c r="C4" s="69" t="s">
        <v>0</v>
      </c>
      <c r="D4" s="80" t="s">
        <v>10</v>
      </c>
      <c r="E4" s="80"/>
      <c r="F4" s="80"/>
      <c r="G4" s="80"/>
      <c r="H4" s="81"/>
    </row>
    <row r="5" spans="1:15" ht="30.75" customHeight="1" x14ac:dyDescent="0.25">
      <c r="A5" s="67"/>
      <c r="B5" s="70"/>
      <c r="C5" s="70"/>
      <c r="D5" s="82" t="s">
        <v>9</v>
      </c>
      <c r="E5" s="82" t="s">
        <v>22</v>
      </c>
      <c r="F5" s="82" t="s">
        <v>23</v>
      </c>
      <c r="G5" s="82" t="s">
        <v>25</v>
      </c>
      <c r="H5" s="83" t="s">
        <v>27</v>
      </c>
      <c r="J5" s="29"/>
      <c r="K5" s="3"/>
      <c r="L5" s="3"/>
      <c r="M5" s="3"/>
      <c r="N5" s="3"/>
      <c r="O5" s="3"/>
    </row>
    <row r="6" spans="1:15" ht="23.25" customHeight="1" thickBot="1" x14ac:dyDescent="0.4">
      <c r="A6" s="68"/>
      <c r="B6" s="71"/>
      <c r="C6" s="71"/>
      <c r="D6" s="84" t="s">
        <v>11</v>
      </c>
      <c r="E6" s="84" t="s">
        <v>12</v>
      </c>
      <c r="F6" s="85" t="s">
        <v>13</v>
      </c>
      <c r="G6" s="85"/>
      <c r="H6" s="86"/>
      <c r="J6" s="17"/>
      <c r="K6" s="3"/>
      <c r="L6" s="3"/>
      <c r="M6" s="3"/>
      <c r="N6" s="3"/>
      <c r="O6" s="3"/>
    </row>
    <row r="7" spans="1:15" s="12" customFormat="1" ht="39" customHeight="1" x14ac:dyDescent="0.35">
      <c r="A7" s="55" t="s">
        <v>1</v>
      </c>
      <c r="B7" s="55"/>
      <c r="C7" s="55"/>
      <c r="D7" s="55"/>
      <c r="E7" s="55"/>
      <c r="F7" s="55"/>
      <c r="G7" s="55"/>
      <c r="H7" s="55"/>
      <c r="J7" s="17"/>
      <c r="K7" s="3"/>
      <c r="L7" s="4"/>
      <c r="M7" s="4"/>
      <c r="N7" s="4"/>
      <c r="O7" s="4"/>
    </row>
    <row r="8" spans="1:15" s="12" customFormat="1" ht="37.15" customHeight="1" x14ac:dyDescent="0.25">
      <c r="A8" s="56" t="s">
        <v>6</v>
      </c>
      <c r="B8" s="59" t="s">
        <v>18</v>
      </c>
      <c r="C8" s="59"/>
      <c r="D8" s="87">
        <f>SUM(D10:D22)</f>
        <v>3244.9669999999996</v>
      </c>
      <c r="E8" s="87">
        <f>SUM(E10:E22)</f>
        <v>662.93700000000001</v>
      </c>
      <c r="F8" s="87">
        <f>SUM(F10:F22)</f>
        <v>2993.5789999999997</v>
      </c>
      <c r="G8" s="87">
        <f>SUM(G10:G22)</f>
        <v>2993.5789999999997</v>
      </c>
      <c r="H8" s="88">
        <f>SUM(H10:H22)</f>
        <v>2993.5789999999997</v>
      </c>
      <c r="J8" s="24"/>
      <c r="K8" s="10"/>
      <c r="L8" s="10"/>
      <c r="M8" s="10"/>
      <c r="N8" s="10"/>
      <c r="O8" s="4"/>
    </row>
    <row r="9" spans="1:15" s="12" customFormat="1" ht="26.25" customHeight="1" x14ac:dyDescent="0.25">
      <c r="A9" s="57"/>
      <c r="B9" s="60" t="s">
        <v>20</v>
      </c>
      <c r="C9" s="60"/>
      <c r="D9" s="89">
        <f>SUM(D12:D22)</f>
        <v>3244.7129999999997</v>
      </c>
      <c r="E9" s="89">
        <f>SUM(E12:E22)</f>
        <v>662.93700000000001</v>
      </c>
      <c r="F9" s="89">
        <f>SUM(F12:F22)</f>
        <v>2993.5789999999997</v>
      </c>
      <c r="G9" s="89">
        <f t="shared" ref="G9:H9" si="0">SUM(G12:G22)</f>
        <v>2993.5789999999997</v>
      </c>
      <c r="H9" s="90">
        <f t="shared" si="0"/>
        <v>2993.5789999999997</v>
      </c>
      <c r="J9" s="14"/>
      <c r="K9" s="10"/>
      <c r="L9" s="10"/>
      <c r="M9" s="10"/>
      <c r="N9" s="10"/>
      <c r="O9" s="4"/>
    </row>
    <row r="10" spans="1:15" s="12" customFormat="1" ht="87" customHeight="1" x14ac:dyDescent="0.25">
      <c r="A10" s="57"/>
      <c r="B10" s="32" t="s">
        <v>37</v>
      </c>
      <c r="C10" s="33" t="s">
        <v>81</v>
      </c>
      <c r="D10" s="91">
        <v>0</v>
      </c>
      <c r="E10" s="91" t="s">
        <v>26</v>
      </c>
      <c r="F10" s="91" t="s">
        <v>26</v>
      </c>
      <c r="G10" s="91" t="s">
        <v>26</v>
      </c>
      <c r="H10" s="92" t="s">
        <v>26</v>
      </c>
      <c r="J10" s="18"/>
      <c r="K10" s="4"/>
      <c r="L10" s="5"/>
      <c r="M10" s="5"/>
      <c r="N10" s="6"/>
      <c r="O10" s="4"/>
    </row>
    <row r="11" spans="1:15" s="12" customFormat="1" ht="78.75" customHeight="1" x14ac:dyDescent="0.25">
      <c r="A11" s="57"/>
      <c r="B11" s="32" t="s">
        <v>38</v>
      </c>
      <c r="C11" s="33" t="s">
        <v>82</v>
      </c>
      <c r="D11" s="91">
        <v>0.254</v>
      </c>
      <c r="E11" s="91" t="s">
        <v>26</v>
      </c>
      <c r="F11" s="91" t="s">
        <v>26</v>
      </c>
      <c r="G11" s="91" t="s">
        <v>26</v>
      </c>
      <c r="H11" s="92" t="s">
        <v>26</v>
      </c>
      <c r="J11" s="18"/>
      <c r="K11" s="4"/>
      <c r="L11" s="4"/>
      <c r="M11" s="4"/>
      <c r="N11" s="4"/>
      <c r="O11" s="4"/>
    </row>
    <row r="12" spans="1:15" s="12" customFormat="1" ht="141" customHeight="1" x14ac:dyDescent="0.25">
      <c r="A12" s="57"/>
      <c r="B12" s="32" t="s">
        <v>39</v>
      </c>
      <c r="C12" s="34" t="s">
        <v>83</v>
      </c>
      <c r="D12" s="91">
        <v>0</v>
      </c>
      <c r="E12" s="91" t="s">
        <v>26</v>
      </c>
      <c r="F12" s="91" t="s">
        <v>26</v>
      </c>
      <c r="G12" s="91" t="s">
        <v>26</v>
      </c>
      <c r="H12" s="92" t="s">
        <v>26</v>
      </c>
      <c r="J12" s="29"/>
    </row>
    <row r="13" spans="1:15" s="12" customFormat="1" ht="141" customHeight="1" x14ac:dyDescent="0.25">
      <c r="A13" s="57"/>
      <c r="B13" s="32" t="s">
        <v>40</v>
      </c>
      <c r="C13" s="35" t="s">
        <v>84</v>
      </c>
      <c r="D13" s="91">
        <v>0</v>
      </c>
      <c r="E13" s="91" t="s">
        <v>26</v>
      </c>
      <c r="F13" s="91" t="s">
        <v>26</v>
      </c>
      <c r="G13" s="91" t="s">
        <v>26</v>
      </c>
      <c r="H13" s="92" t="s">
        <v>26</v>
      </c>
      <c r="J13" s="19"/>
    </row>
    <row r="14" spans="1:15" s="12" customFormat="1" ht="122.25" customHeight="1" x14ac:dyDescent="0.25">
      <c r="A14" s="57"/>
      <c r="B14" s="32" t="s">
        <v>41</v>
      </c>
      <c r="C14" s="35" t="s">
        <v>85</v>
      </c>
      <c r="D14" s="91">
        <v>0</v>
      </c>
      <c r="E14" s="91" t="s">
        <v>26</v>
      </c>
      <c r="F14" s="91" t="s">
        <v>26</v>
      </c>
      <c r="G14" s="91" t="s">
        <v>26</v>
      </c>
      <c r="H14" s="92" t="s">
        <v>26</v>
      </c>
      <c r="J14" s="19"/>
    </row>
    <row r="15" spans="1:15" s="12" customFormat="1" ht="122.25" customHeight="1" x14ac:dyDescent="0.25">
      <c r="A15" s="57"/>
      <c r="B15" s="32" t="s">
        <v>42</v>
      </c>
      <c r="C15" s="35" t="s">
        <v>86</v>
      </c>
      <c r="D15" s="91">
        <v>0</v>
      </c>
      <c r="E15" s="91" t="s">
        <v>26</v>
      </c>
      <c r="F15" s="91" t="s">
        <v>26</v>
      </c>
      <c r="G15" s="91" t="s">
        <v>26</v>
      </c>
      <c r="H15" s="92" t="s">
        <v>26</v>
      </c>
      <c r="J15" s="19"/>
    </row>
    <row r="16" spans="1:15" s="12" customFormat="1" ht="47.25" customHeight="1" x14ac:dyDescent="0.25">
      <c r="A16" s="57"/>
      <c r="B16" s="32" t="s">
        <v>43</v>
      </c>
      <c r="C16" s="35" t="s">
        <v>87</v>
      </c>
      <c r="D16" s="91">
        <v>0</v>
      </c>
      <c r="E16" s="91">
        <v>0</v>
      </c>
      <c r="F16" s="91">
        <v>0</v>
      </c>
      <c r="G16" s="91">
        <v>0</v>
      </c>
      <c r="H16" s="92">
        <v>0</v>
      </c>
      <c r="J16" s="19"/>
    </row>
    <row r="17" spans="1:15" s="12" customFormat="1" ht="36" customHeight="1" x14ac:dyDescent="0.25">
      <c r="A17" s="57"/>
      <c r="B17" s="32" t="s">
        <v>44</v>
      </c>
      <c r="C17" s="35" t="s">
        <v>80</v>
      </c>
      <c r="D17" s="91">
        <v>0</v>
      </c>
      <c r="E17" s="91">
        <v>0</v>
      </c>
      <c r="F17" s="91">
        <v>0</v>
      </c>
      <c r="G17" s="91" t="s">
        <v>26</v>
      </c>
      <c r="H17" s="92" t="s">
        <v>26</v>
      </c>
      <c r="J17" s="19"/>
    </row>
    <row r="18" spans="1:15" s="12" customFormat="1" ht="70.5" customHeight="1" x14ac:dyDescent="0.25">
      <c r="A18" s="57"/>
      <c r="B18" s="32" t="s">
        <v>45</v>
      </c>
      <c r="C18" s="35" t="s">
        <v>79</v>
      </c>
      <c r="D18" s="91">
        <v>23.835999999999999</v>
      </c>
      <c r="E18" s="91">
        <v>10.307</v>
      </c>
      <c r="F18" s="91">
        <v>8.89</v>
      </c>
      <c r="G18" s="91">
        <v>8.89</v>
      </c>
      <c r="H18" s="92">
        <v>8.89</v>
      </c>
      <c r="J18" s="19"/>
    </row>
    <row r="19" spans="1:15" s="12" customFormat="1" ht="83.25" customHeight="1" x14ac:dyDescent="0.25">
      <c r="A19" s="57"/>
      <c r="B19" s="32" t="s">
        <v>46</v>
      </c>
      <c r="C19" s="35" t="s">
        <v>78</v>
      </c>
      <c r="D19" s="91">
        <v>507.13799999999998</v>
      </c>
      <c r="E19" s="91">
        <v>496</v>
      </c>
      <c r="F19" s="91">
        <v>2887</v>
      </c>
      <c r="G19" s="91">
        <v>2887</v>
      </c>
      <c r="H19" s="92">
        <v>2887</v>
      </c>
      <c r="J19" s="19"/>
    </row>
    <row r="20" spans="1:15" s="12" customFormat="1" ht="52.5" customHeight="1" x14ac:dyDescent="0.25">
      <c r="A20" s="57"/>
      <c r="B20" s="32" t="s">
        <v>47</v>
      </c>
      <c r="C20" s="35" t="s">
        <v>67</v>
      </c>
      <c r="D20" s="91">
        <v>77.456999999999994</v>
      </c>
      <c r="E20" s="91">
        <v>64.686000000000007</v>
      </c>
      <c r="F20" s="91">
        <v>97.688999999999993</v>
      </c>
      <c r="G20" s="91">
        <v>97.688999999999993</v>
      </c>
      <c r="H20" s="92">
        <v>97.688999999999993</v>
      </c>
      <c r="J20" s="19"/>
    </row>
    <row r="21" spans="1:15" s="12" customFormat="1" ht="104.25" customHeight="1" x14ac:dyDescent="0.25">
      <c r="A21" s="57" t="s">
        <v>24</v>
      </c>
      <c r="B21" s="32" t="s">
        <v>48</v>
      </c>
      <c r="C21" s="35" t="s">
        <v>77</v>
      </c>
      <c r="D21" s="91">
        <v>2177.6469999999999</v>
      </c>
      <c r="E21" s="91">
        <v>91.343999999999994</v>
      </c>
      <c r="F21" s="91">
        <v>0</v>
      </c>
      <c r="G21" s="91">
        <v>0</v>
      </c>
      <c r="H21" s="92">
        <v>0</v>
      </c>
      <c r="J21" s="19"/>
    </row>
    <row r="22" spans="1:15" s="12" customFormat="1" ht="67.5" customHeight="1" thickBot="1" x14ac:dyDescent="0.3">
      <c r="A22" s="58"/>
      <c r="B22" s="41" t="s">
        <v>49</v>
      </c>
      <c r="C22" s="42" t="s">
        <v>76</v>
      </c>
      <c r="D22" s="84">
        <v>458.63499999999999</v>
      </c>
      <c r="E22" s="84">
        <v>0.6</v>
      </c>
      <c r="F22" s="84">
        <v>0</v>
      </c>
      <c r="G22" s="84">
        <v>0</v>
      </c>
      <c r="H22" s="93">
        <v>0</v>
      </c>
      <c r="J22" s="19"/>
    </row>
    <row r="23" spans="1:15" s="12" customFormat="1" ht="38.25" customHeight="1" x14ac:dyDescent="0.25">
      <c r="A23" s="52" t="s">
        <v>2</v>
      </c>
      <c r="B23" s="53"/>
      <c r="C23" s="53"/>
      <c r="D23" s="53"/>
      <c r="E23" s="53"/>
      <c r="F23" s="53"/>
      <c r="G23" s="53"/>
      <c r="H23" s="54"/>
      <c r="J23" s="15"/>
      <c r="K23" s="7"/>
      <c r="L23" s="7"/>
      <c r="M23" s="7"/>
      <c r="N23" s="7"/>
      <c r="O23" s="7"/>
    </row>
    <row r="24" spans="1:15" s="12" customFormat="1" ht="42" customHeight="1" x14ac:dyDescent="0.25">
      <c r="A24" s="49" t="s">
        <v>14</v>
      </c>
      <c r="B24" s="61" t="s">
        <v>18</v>
      </c>
      <c r="C24" s="61"/>
      <c r="D24" s="94">
        <f>SUM(D26:D44)</f>
        <v>4229.84</v>
      </c>
      <c r="E24" s="94">
        <f>SUM(E26:E44)</f>
        <v>2409.085</v>
      </c>
      <c r="F24" s="94">
        <f>SUM(F26:F44)</f>
        <v>1349.5099999999998</v>
      </c>
      <c r="G24" s="94">
        <f>SUM(G26:G44)</f>
        <v>847.952</v>
      </c>
      <c r="H24" s="95">
        <f>SUM(H26:H44)</f>
        <v>550.20399999999995</v>
      </c>
      <c r="J24" s="27"/>
      <c r="K24" s="28"/>
      <c r="L24" s="28"/>
      <c r="M24" s="11"/>
      <c r="N24" s="11"/>
      <c r="O24" s="7"/>
    </row>
    <row r="25" spans="1:15" s="12" customFormat="1" ht="25.5" customHeight="1" x14ac:dyDescent="0.25">
      <c r="A25" s="49"/>
      <c r="B25" s="60" t="s">
        <v>20</v>
      </c>
      <c r="C25" s="60"/>
      <c r="D25" s="89">
        <f>SUM(D29:D44)</f>
        <v>4174.2389999999996</v>
      </c>
      <c r="E25" s="89">
        <f>SUM(E29:E44)</f>
        <v>2377.3409999999999</v>
      </c>
      <c r="F25" s="89">
        <f>SUM(F29:F44)</f>
        <v>1317.7659999999998</v>
      </c>
      <c r="G25" s="89">
        <f>SUM(G29:G44)</f>
        <v>816.20799999999997</v>
      </c>
      <c r="H25" s="90">
        <f>SUM(H29:H44)</f>
        <v>518.46</v>
      </c>
      <c r="J25" s="27"/>
      <c r="K25" s="28"/>
      <c r="L25" s="28"/>
      <c r="M25" s="11"/>
      <c r="N25" s="11"/>
      <c r="O25" s="7"/>
    </row>
    <row r="26" spans="1:15" s="12" customFormat="1" ht="54" customHeight="1" x14ac:dyDescent="0.25">
      <c r="A26" s="49"/>
      <c r="B26" s="36" t="s">
        <v>50</v>
      </c>
      <c r="C26" s="33" t="s">
        <v>88</v>
      </c>
      <c r="D26" s="91">
        <v>0.14599999999999999</v>
      </c>
      <c r="E26" s="91">
        <v>2E-3</v>
      </c>
      <c r="F26" s="91">
        <v>2E-3</v>
      </c>
      <c r="G26" s="91">
        <v>2E-3</v>
      </c>
      <c r="H26" s="92">
        <v>2E-3</v>
      </c>
      <c r="J26" s="19"/>
    </row>
    <row r="27" spans="1:15" s="12" customFormat="1" ht="33.75" customHeight="1" x14ac:dyDescent="0.25">
      <c r="A27" s="49"/>
      <c r="B27" s="36" t="s">
        <v>51</v>
      </c>
      <c r="C27" s="33" t="s">
        <v>28</v>
      </c>
      <c r="D27" s="91">
        <v>53.764000000000003</v>
      </c>
      <c r="E27" s="91">
        <v>30.042000000000002</v>
      </c>
      <c r="F27" s="91">
        <v>30.042000000000002</v>
      </c>
      <c r="G27" s="91">
        <v>30.042000000000002</v>
      </c>
      <c r="H27" s="92">
        <v>30.042000000000002</v>
      </c>
      <c r="J27" s="19"/>
    </row>
    <row r="28" spans="1:15" s="12" customFormat="1" ht="48" customHeight="1" x14ac:dyDescent="0.25">
      <c r="A28" s="49"/>
      <c r="B28" s="36" t="s">
        <v>52</v>
      </c>
      <c r="C28" s="33" t="s">
        <v>75</v>
      </c>
      <c r="D28" s="91">
        <v>1.6910000000000001</v>
      </c>
      <c r="E28" s="91">
        <v>1.7</v>
      </c>
      <c r="F28" s="91">
        <v>1.7</v>
      </c>
      <c r="G28" s="91">
        <v>1.7</v>
      </c>
      <c r="H28" s="92">
        <v>1.7</v>
      </c>
      <c r="J28" s="19"/>
    </row>
    <row r="29" spans="1:15" s="12" customFormat="1" ht="63.75" customHeight="1" x14ac:dyDescent="0.25">
      <c r="A29" s="49"/>
      <c r="B29" s="36" t="s">
        <v>53</v>
      </c>
      <c r="C29" s="33" t="s">
        <v>29</v>
      </c>
      <c r="D29" s="91">
        <v>5.3049999999999997</v>
      </c>
      <c r="E29" s="91">
        <v>41</v>
      </c>
      <c r="F29" s="91">
        <v>41</v>
      </c>
      <c r="G29" s="91">
        <v>41</v>
      </c>
      <c r="H29" s="92">
        <v>41</v>
      </c>
      <c r="J29" s="19"/>
    </row>
    <row r="30" spans="1:15" s="12" customFormat="1" ht="48" customHeight="1" x14ac:dyDescent="0.25">
      <c r="A30" s="49"/>
      <c r="B30" s="36" t="s">
        <v>54</v>
      </c>
      <c r="C30" s="35" t="s">
        <v>33</v>
      </c>
      <c r="D30" s="91">
        <v>112.59399999999999</v>
      </c>
      <c r="E30" s="91">
        <v>153.72300000000001</v>
      </c>
      <c r="F30" s="91">
        <v>104.07299999999999</v>
      </c>
      <c r="G30" s="91">
        <v>117.22</v>
      </c>
      <c r="H30" s="92">
        <v>117.22</v>
      </c>
      <c r="J30" s="19"/>
    </row>
    <row r="31" spans="1:15" s="12" customFormat="1" ht="49.5" customHeight="1" x14ac:dyDescent="0.25">
      <c r="A31" s="49" t="s">
        <v>14</v>
      </c>
      <c r="B31" s="36" t="s">
        <v>55</v>
      </c>
      <c r="C31" s="35" t="s">
        <v>34</v>
      </c>
      <c r="D31" s="91">
        <v>0</v>
      </c>
      <c r="E31" s="91">
        <v>0</v>
      </c>
      <c r="F31" s="91">
        <v>0</v>
      </c>
      <c r="G31" s="91">
        <v>0</v>
      </c>
      <c r="H31" s="92">
        <v>0</v>
      </c>
      <c r="J31" s="19"/>
    </row>
    <row r="32" spans="1:15" s="12" customFormat="1" ht="65.25" customHeight="1" x14ac:dyDescent="0.25">
      <c r="A32" s="49"/>
      <c r="B32" s="36" t="s">
        <v>56</v>
      </c>
      <c r="C32" s="35" t="s">
        <v>30</v>
      </c>
      <c r="D32" s="91">
        <v>3930.098</v>
      </c>
      <c r="E32" s="91">
        <v>1608.971</v>
      </c>
      <c r="F32" s="91">
        <v>607.33900000000006</v>
      </c>
      <c r="G32" s="91">
        <v>176.708</v>
      </c>
      <c r="H32" s="92">
        <v>0</v>
      </c>
      <c r="J32" s="19"/>
    </row>
    <row r="33" spans="1:10" s="12" customFormat="1" ht="75.75" customHeight="1" x14ac:dyDescent="0.25">
      <c r="A33" s="49"/>
      <c r="B33" s="36" t="s">
        <v>57</v>
      </c>
      <c r="C33" s="35" t="s">
        <v>31</v>
      </c>
      <c r="D33" s="91">
        <v>1.7290000000000001</v>
      </c>
      <c r="E33" s="91">
        <v>0</v>
      </c>
      <c r="F33" s="91">
        <v>0</v>
      </c>
      <c r="G33" s="91">
        <v>0</v>
      </c>
      <c r="H33" s="92">
        <v>0</v>
      </c>
      <c r="J33" s="19"/>
    </row>
    <row r="34" spans="1:10" s="12" customFormat="1" ht="72" customHeight="1" x14ac:dyDescent="0.25">
      <c r="A34" s="49"/>
      <c r="B34" s="36" t="s">
        <v>58</v>
      </c>
      <c r="C34" s="33" t="s">
        <v>32</v>
      </c>
      <c r="D34" s="91">
        <v>0</v>
      </c>
      <c r="E34" s="91">
        <v>0</v>
      </c>
      <c r="F34" s="91">
        <v>0</v>
      </c>
      <c r="G34" s="91">
        <v>0</v>
      </c>
      <c r="H34" s="92">
        <v>0</v>
      </c>
      <c r="J34" s="19"/>
    </row>
    <row r="35" spans="1:10" s="12" customFormat="1" ht="142.5" customHeight="1" x14ac:dyDescent="0.25">
      <c r="A35" s="49"/>
      <c r="B35" s="36" t="s">
        <v>59</v>
      </c>
      <c r="C35" s="33" t="s">
        <v>74</v>
      </c>
      <c r="D35" s="91">
        <v>0</v>
      </c>
      <c r="E35" s="91">
        <v>0</v>
      </c>
      <c r="F35" s="91">
        <v>0</v>
      </c>
      <c r="G35" s="91">
        <v>0</v>
      </c>
      <c r="H35" s="92">
        <v>0</v>
      </c>
      <c r="J35" s="19"/>
    </row>
    <row r="36" spans="1:10" s="12" customFormat="1" ht="63.75" customHeight="1" x14ac:dyDescent="0.25">
      <c r="A36" s="49"/>
      <c r="B36" s="36" t="s">
        <v>60</v>
      </c>
      <c r="C36" s="33" t="s">
        <v>35</v>
      </c>
      <c r="D36" s="91">
        <v>0</v>
      </c>
      <c r="E36" s="91">
        <v>0</v>
      </c>
      <c r="F36" s="91">
        <v>0</v>
      </c>
      <c r="G36" s="91">
        <v>0</v>
      </c>
      <c r="H36" s="92">
        <v>0</v>
      </c>
      <c r="J36" s="19"/>
    </row>
    <row r="37" spans="1:10" s="12" customFormat="1" ht="58.5" customHeight="1" x14ac:dyDescent="0.25">
      <c r="A37" s="49"/>
      <c r="B37" s="36" t="s">
        <v>61</v>
      </c>
      <c r="C37" s="33" t="s">
        <v>35</v>
      </c>
      <c r="D37" s="91">
        <v>0</v>
      </c>
      <c r="E37" s="91">
        <v>0</v>
      </c>
      <c r="F37" s="91">
        <v>0</v>
      </c>
      <c r="G37" s="91">
        <v>0</v>
      </c>
      <c r="H37" s="92">
        <v>0</v>
      </c>
      <c r="J37" s="19"/>
    </row>
    <row r="38" spans="1:10" s="12" customFormat="1" ht="64.5" customHeight="1" x14ac:dyDescent="0.25">
      <c r="A38" s="49"/>
      <c r="B38" s="36" t="s">
        <v>62</v>
      </c>
      <c r="C38" s="33" t="s">
        <v>36</v>
      </c>
      <c r="D38" s="91">
        <v>62.414999999999999</v>
      </c>
      <c r="E38" s="91">
        <v>443.07</v>
      </c>
      <c r="F38" s="91">
        <v>442.5</v>
      </c>
      <c r="G38" s="91">
        <v>359.25</v>
      </c>
      <c r="H38" s="92">
        <v>238.21</v>
      </c>
      <c r="J38" s="19"/>
    </row>
    <row r="39" spans="1:10" s="12" customFormat="1" ht="59.25" customHeight="1" x14ac:dyDescent="0.25">
      <c r="A39" s="49"/>
      <c r="B39" s="36" t="s">
        <v>63</v>
      </c>
      <c r="C39" s="33" t="s">
        <v>35</v>
      </c>
      <c r="D39" s="91">
        <v>0</v>
      </c>
      <c r="E39" s="91">
        <v>0</v>
      </c>
      <c r="F39" s="91">
        <v>0</v>
      </c>
      <c r="G39" s="91">
        <v>0</v>
      </c>
      <c r="H39" s="92">
        <v>0</v>
      </c>
      <c r="J39" s="19"/>
    </row>
    <row r="40" spans="1:10" s="12" customFormat="1" ht="51" customHeight="1" x14ac:dyDescent="0.25">
      <c r="A40" s="49"/>
      <c r="B40" s="36" t="s">
        <v>69</v>
      </c>
      <c r="C40" s="33" t="s">
        <v>64</v>
      </c>
      <c r="D40" s="91">
        <v>16.058</v>
      </c>
      <c r="E40" s="91">
        <v>22.1</v>
      </c>
      <c r="F40" s="91">
        <v>21.8</v>
      </c>
      <c r="G40" s="91">
        <v>21.5</v>
      </c>
      <c r="H40" s="92">
        <v>21.5</v>
      </c>
      <c r="J40" s="19"/>
    </row>
    <row r="41" spans="1:10" s="12" customFormat="1" ht="44.25" customHeight="1" x14ac:dyDescent="0.25">
      <c r="A41" s="49"/>
      <c r="B41" s="36" t="s">
        <v>70</v>
      </c>
      <c r="C41" s="33" t="s">
        <v>65</v>
      </c>
      <c r="D41" s="91">
        <v>2.1589999999999998</v>
      </c>
      <c r="E41" s="91">
        <v>0.56699999999999995</v>
      </c>
      <c r="F41" s="91">
        <v>0.52400000000000002</v>
      </c>
      <c r="G41" s="91">
        <v>0</v>
      </c>
      <c r="H41" s="92">
        <v>0</v>
      </c>
      <c r="J41" s="19"/>
    </row>
    <row r="42" spans="1:10" s="12" customFormat="1" ht="66" customHeight="1" x14ac:dyDescent="0.25">
      <c r="A42" s="49"/>
      <c r="B42" s="36" t="s">
        <v>71</v>
      </c>
      <c r="C42" s="37" t="s">
        <v>66</v>
      </c>
      <c r="D42" s="91">
        <v>1.7470000000000001</v>
      </c>
      <c r="E42" s="91">
        <v>0</v>
      </c>
      <c r="F42" s="91">
        <v>0</v>
      </c>
      <c r="G42" s="91">
        <v>0</v>
      </c>
      <c r="H42" s="92">
        <v>0</v>
      </c>
      <c r="J42" s="19"/>
    </row>
    <row r="43" spans="1:10" s="12" customFormat="1" ht="40.5" customHeight="1" x14ac:dyDescent="0.25">
      <c r="A43" s="49"/>
      <c r="B43" s="36" t="s">
        <v>72</v>
      </c>
      <c r="C43" s="33" t="s">
        <v>67</v>
      </c>
      <c r="D43" s="91">
        <v>10.571</v>
      </c>
      <c r="E43" s="91">
        <v>107.91</v>
      </c>
      <c r="F43" s="91">
        <v>100.53</v>
      </c>
      <c r="G43" s="91">
        <v>100.53</v>
      </c>
      <c r="H43" s="92">
        <v>100.53</v>
      </c>
      <c r="J43" s="19"/>
    </row>
    <row r="44" spans="1:10" s="12" customFormat="1" ht="66.75" customHeight="1" thickBot="1" x14ac:dyDescent="0.3">
      <c r="A44" s="50"/>
      <c r="B44" s="43" t="s">
        <v>73</v>
      </c>
      <c r="C44" s="44" t="s">
        <v>68</v>
      </c>
      <c r="D44" s="84">
        <v>31.562999999999999</v>
      </c>
      <c r="E44" s="84" t="s">
        <v>26</v>
      </c>
      <c r="F44" s="84" t="s">
        <v>26</v>
      </c>
      <c r="G44" s="84" t="s">
        <v>26</v>
      </c>
      <c r="H44" s="93" t="s">
        <v>26</v>
      </c>
      <c r="J44" s="19"/>
    </row>
    <row r="45" spans="1:10" s="12" customFormat="1" ht="36" customHeight="1" x14ac:dyDescent="0.25">
      <c r="A45" s="52" t="s">
        <v>3</v>
      </c>
      <c r="B45" s="53"/>
      <c r="C45" s="53"/>
      <c r="D45" s="53"/>
      <c r="E45" s="53"/>
      <c r="F45" s="53"/>
      <c r="G45" s="53"/>
      <c r="H45" s="54"/>
      <c r="J45" s="19"/>
    </row>
    <row r="46" spans="1:10" s="12" customFormat="1" ht="39.75" customHeight="1" x14ac:dyDescent="0.25">
      <c r="A46" s="49" t="s">
        <v>16</v>
      </c>
      <c r="B46" s="61" t="s">
        <v>18</v>
      </c>
      <c r="C46" s="61"/>
      <c r="D46" s="94">
        <f>SUM(D48:D62)</f>
        <v>207.553</v>
      </c>
      <c r="E46" s="94">
        <f>SUM(E48:E62)</f>
        <v>189.79599999999999</v>
      </c>
      <c r="F46" s="94">
        <f>SUM(F48:F62)</f>
        <v>189.79599999999999</v>
      </c>
      <c r="G46" s="94">
        <f>SUM(G48:G62)</f>
        <v>189.79599999999999</v>
      </c>
      <c r="H46" s="95">
        <f>SUM(H48:H62)</f>
        <v>189.79599999999999</v>
      </c>
      <c r="J46" s="21"/>
    </row>
    <row r="47" spans="1:10" s="12" customFormat="1" ht="28.5" customHeight="1" x14ac:dyDescent="0.25">
      <c r="A47" s="49"/>
      <c r="B47" s="60" t="s">
        <v>20</v>
      </c>
      <c r="C47" s="60"/>
      <c r="D47" s="89">
        <f>D58+D62</f>
        <v>4.4480000000000004</v>
      </c>
      <c r="E47" s="89">
        <f t="shared" ref="E47:H47" si="1">E58+E62</f>
        <v>2.2110000000000003</v>
      </c>
      <c r="F47" s="89">
        <f t="shared" si="1"/>
        <v>2.2110000000000003</v>
      </c>
      <c r="G47" s="89">
        <f t="shared" si="1"/>
        <v>2.2110000000000003</v>
      </c>
      <c r="H47" s="90">
        <f t="shared" si="1"/>
        <v>2.2110000000000003</v>
      </c>
      <c r="J47" s="19"/>
    </row>
    <row r="48" spans="1:10" s="12" customFormat="1" ht="43.5" customHeight="1" x14ac:dyDescent="0.25">
      <c r="A48" s="49"/>
      <c r="B48" s="36" t="s">
        <v>91</v>
      </c>
      <c r="C48" s="35" t="s">
        <v>89</v>
      </c>
      <c r="D48" s="91">
        <v>1.9E-2</v>
      </c>
      <c r="E48" s="91">
        <v>0.05</v>
      </c>
      <c r="F48" s="91">
        <v>0.05</v>
      </c>
      <c r="G48" s="91">
        <v>0.05</v>
      </c>
      <c r="H48" s="92">
        <v>0.05</v>
      </c>
      <c r="J48" s="19"/>
    </row>
    <row r="49" spans="1:10" s="12" customFormat="1" ht="42.75" customHeight="1" x14ac:dyDescent="0.25">
      <c r="A49" s="49"/>
      <c r="B49" s="36" t="s">
        <v>92</v>
      </c>
      <c r="C49" s="35" t="s">
        <v>90</v>
      </c>
      <c r="D49" s="91">
        <v>3.0019999999999998</v>
      </c>
      <c r="E49" s="91">
        <v>3</v>
      </c>
      <c r="F49" s="91">
        <v>3</v>
      </c>
      <c r="G49" s="91">
        <v>3</v>
      </c>
      <c r="H49" s="92">
        <v>3</v>
      </c>
      <c r="J49" s="19"/>
    </row>
    <row r="50" spans="1:10" s="12" customFormat="1" ht="60" customHeight="1" x14ac:dyDescent="0.25">
      <c r="A50" s="49"/>
      <c r="B50" s="36" t="s">
        <v>95</v>
      </c>
      <c r="C50" s="35" t="s">
        <v>93</v>
      </c>
      <c r="D50" s="91">
        <v>76.781000000000006</v>
      </c>
      <c r="E50" s="91">
        <v>65</v>
      </c>
      <c r="F50" s="91">
        <v>65</v>
      </c>
      <c r="G50" s="91">
        <v>65</v>
      </c>
      <c r="H50" s="92">
        <v>65</v>
      </c>
      <c r="J50" s="19"/>
    </row>
    <row r="51" spans="1:10" s="12" customFormat="1" ht="36.75" customHeight="1" x14ac:dyDescent="0.25">
      <c r="A51" s="49"/>
      <c r="B51" s="36" t="s">
        <v>96</v>
      </c>
      <c r="C51" s="35" t="s">
        <v>94</v>
      </c>
      <c r="D51" s="91">
        <v>0.96199999999999997</v>
      </c>
      <c r="E51" s="91">
        <v>1</v>
      </c>
      <c r="F51" s="91">
        <v>1</v>
      </c>
      <c r="G51" s="91">
        <v>1</v>
      </c>
      <c r="H51" s="92">
        <v>1</v>
      </c>
      <c r="J51" s="19"/>
    </row>
    <row r="52" spans="1:10" s="12" customFormat="1" ht="81" customHeight="1" x14ac:dyDescent="0.25">
      <c r="A52" s="49"/>
      <c r="B52" s="36" t="s">
        <v>101</v>
      </c>
      <c r="C52" s="35" t="s">
        <v>97</v>
      </c>
      <c r="D52" s="91">
        <v>14.798999999999999</v>
      </c>
      <c r="E52" s="91">
        <v>15.5</v>
      </c>
      <c r="F52" s="91">
        <v>15.5</v>
      </c>
      <c r="G52" s="91">
        <v>15.5</v>
      </c>
      <c r="H52" s="92">
        <v>15.5</v>
      </c>
      <c r="J52" s="19"/>
    </row>
    <row r="53" spans="1:10" s="12" customFormat="1" ht="24.75" customHeight="1" x14ac:dyDescent="0.25">
      <c r="A53" s="49"/>
      <c r="B53" s="36" t="s">
        <v>102</v>
      </c>
      <c r="C53" s="35" t="s">
        <v>98</v>
      </c>
      <c r="D53" s="91">
        <v>3.5999999999999997E-2</v>
      </c>
      <c r="E53" s="91">
        <v>0.5</v>
      </c>
      <c r="F53" s="91">
        <v>0.5</v>
      </c>
      <c r="G53" s="91">
        <v>0.5</v>
      </c>
      <c r="H53" s="92">
        <v>0.5</v>
      </c>
      <c r="J53" s="19"/>
    </row>
    <row r="54" spans="1:10" s="12" customFormat="1" ht="39.75" customHeight="1" x14ac:dyDescent="0.25">
      <c r="A54" s="49"/>
      <c r="B54" s="36" t="s">
        <v>103</v>
      </c>
      <c r="C54" s="35" t="s">
        <v>99</v>
      </c>
      <c r="D54" s="91">
        <v>0</v>
      </c>
      <c r="E54" s="91">
        <v>2.5000000000000001E-2</v>
      </c>
      <c r="F54" s="91">
        <v>2.5000000000000001E-2</v>
      </c>
      <c r="G54" s="91">
        <v>2.5000000000000001E-2</v>
      </c>
      <c r="H54" s="92">
        <v>2.5000000000000001E-2</v>
      </c>
      <c r="J54" s="19"/>
    </row>
    <row r="55" spans="1:10" s="12" customFormat="1" ht="56.25" customHeight="1" x14ac:dyDescent="0.25">
      <c r="A55" s="49"/>
      <c r="B55" s="36" t="s">
        <v>104</v>
      </c>
      <c r="C55" s="35" t="s">
        <v>100</v>
      </c>
      <c r="D55" s="91">
        <v>3.0000000000000001E-3</v>
      </c>
      <c r="E55" s="91">
        <v>7.0000000000000001E-3</v>
      </c>
      <c r="F55" s="91">
        <v>7.0000000000000001E-3</v>
      </c>
      <c r="G55" s="91">
        <v>7.0000000000000001E-3</v>
      </c>
      <c r="H55" s="92">
        <v>7.0000000000000001E-3</v>
      </c>
      <c r="J55" s="19"/>
    </row>
    <row r="56" spans="1:10" s="12" customFormat="1" ht="63.75" customHeight="1" x14ac:dyDescent="0.25">
      <c r="A56" s="49"/>
      <c r="B56" s="36" t="s">
        <v>112</v>
      </c>
      <c r="C56" s="35" t="s">
        <v>105</v>
      </c>
      <c r="D56" s="91">
        <v>2E-3</v>
      </c>
      <c r="E56" s="91">
        <v>2E-3</v>
      </c>
      <c r="F56" s="91">
        <v>2E-3</v>
      </c>
      <c r="G56" s="91">
        <v>2E-3</v>
      </c>
      <c r="H56" s="92">
        <v>2E-3</v>
      </c>
      <c r="J56" s="19"/>
    </row>
    <row r="57" spans="1:10" s="12" customFormat="1" ht="61.5" customHeight="1" x14ac:dyDescent="0.25">
      <c r="A57" s="49"/>
      <c r="B57" s="36" t="s">
        <v>113</v>
      </c>
      <c r="C57" s="35" t="s">
        <v>106</v>
      </c>
      <c r="D57" s="91">
        <v>0</v>
      </c>
      <c r="E57" s="91">
        <v>1E-3</v>
      </c>
      <c r="F57" s="91">
        <v>1E-3</v>
      </c>
      <c r="G57" s="91">
        <v>1E-3</v>
      </c>
      <c r="H57" s="92">
        <v>1E-3</v>
      </c>
      <c r="J57" s="19"/>
    </row>
    <row r="58" spans="1:10" s="13" customFormat="1" ht="81.75" customHeight="1" x14ac:dyDescent="0.25">
      <c r="A58" s="49"/>
      <c r="B58" s="36" t="s">
        <v>114</v>
      </c>
      <c r="C58" s="38" t="s">
        <v>107</v>
      </c>
      <c r="D58" s="91">
        <v>1.6E-2</v>
      </c>
      <c r="E58" s="91">
        <v>1.0999999999999999E-2</v>
      </c>
      <c r="F58" s="91">
        <v>1.0999999999999999E-2</v>
      </c>
      <c r="G58" s="91">
        <v>1.0999999999999999E-2</v>
      </c>
      <c r="H58" s="92">
        <v>1.0999999999999999E-2</v>
      </c>
      <c r="J58" s="20"/>
    </row>
    <row r="59" spans="1:10" s="13" customFormat="1" ht="81.75" customHeight="1" x14ac:dyDescent="0.25">
      <c r="A59" s="49"/>
      <c r="B59" s="36" t="s">
        <v>115</v>
      </c>
      <c r="C59" s="33" t="s">
        <v>108</v>
      </c>
      <c r="D59" s="91">
        <v>3.1829999999999998</v>
      </c>
      <c r="E59" s="91" t="s">
        <v>26</v>
      </c>
      <c r="F59" s="91" t="s">
        <v>26</v>
      </c>
      <c r="G59" s="91" t="s">
        <v>26</v>
      </c>
      <c r="H59" s="92" t="s">
        <v>26</v>
      </c>
      <c r="J59" s="20"/>
    </row>
    <row r="60" spans="1:10" s="12" customFormat="1" ht="102" customHeight="1" x14ac:dyDescent="0.25">
      <c r="A60" s="49"/>
      <c r="B60" s="36" t="s">
        <v>118</v>
      </c>
      <c r="C60" s="33" t="s">
        <v>109</v>
      </c>
      <c r="D60" s="91">
        <v>104.285</v>
      </c>
      <c r="E60" s="91">
        <v>100</v>
      </c>
      <c r="F60" s="91">
        <v>100</v>
      </c>
      <c r="G60" s="91">
        <v>100</v>
      </c>
      <c r="H60" s="92">
        <v>100</v>
      </c>
      <c r="J60" s="19"/>
    </row>
    <row r="61" spans="1:10" s="12" customFormat="1" ht="37.5" customHeight="1" x14ac:dyDescent="0.25">
      <c r="A61" s="49"/>
      <c r="B61" s="36" t="s">
        <v>116</v>
      </c>
      <c r="C61" s="33" t="s">
        <v>110</v>
      </c>
      <c r="D61" s="91">
        <v>3.3000000000000002E-2</v>
      </c>
      <c r="E61" s="91">
        <v>2.5</v>
      </c>
      <c r="F61" s="91">
        <v>2.5</v>
      </c>
      <c r="G61" s="91">
        <v>2.5</v>
      </c>
      <c r="H61" s="92">
        <v>2.5</v>
      </c>
      <c r="J61" s="19"/>
    </row>
    <row r="62" spans="1:10" s="12" customFormat="1" ht="51" customHeight="1" thickBot="1" x14ac:dyDescent="0.3">
      <c r="A62" s="50"/>
      <c r="B62" s="43" t="s">
        <v>117</v>
      </c>
      <c r="C62" s="44" t="s">
        <v>111</v>
      </c>
      <c r="D62" s="84">
        <v>4.4320000000000004</v>
      </c>
      <c r="E62" s="84">
        <v>2.2000000000000002</v>
      </c>
      <c r="F62" s="84">
        <v>2.2000000000000002</v>
      </c>
      <c r="G62" s="84">
        <v>2.2000000000000002</v>
      </c>
      <c r="H62" s="93">
        <v>2.2000000000000002</v>
      </c>
      <c r="J62" s="19"/>
    </row>
    <row r="63" spans="1:10" s="12" customFormat="1" ht="40.5" customHeight="1" x14ac:dyDescent="0.25">
      <c r="A63" s="52" t="s">
        <v>7</v>
      </c>
      <c r="B63" s="53"/>
      <c r="C63" s="53"/>
      <c r="D63" s="53"/>
      <c r="E63" s="53"/>
      <c r="F63" s="53"/>
      <c r="G63" s="53"/>
      <c r="H63" s="54"/>
      <c r="J63" s="19"/>
    </row>
    <row r="64" spans="1:10" s="2" customFormat="1" ht="37.5" customHeight="1" x14ac:dyDescent="0.25">
      <c r="A64" s="57" t="s">
        <v>15</v>
      </c>
      <c r="B64" s="61" t="s">
        <v>18</v>
      </c>
      <c r="C64" s="61"/>
      <c r="D64" s="94">
        <v>13963.633</v>
      </c>
      <c r="E64" s="94">
        <f t="shared" ref="E64:H64" si="2">SUM(E66:E74)</f>
        <v>11030.008900000001</v>
      </c>
      <c r="F64" s="94">
        <f t="shared" si="2"/>
        <v>570.49489999999992</v>
      </c>
      <c r="G64" s="94">
        <f t="shared" si="2"/>
        <v>587.60890000000006</v>
      </c>
      <c r="H64" s="95">
        <f t="shared" si="2"/>
        <v>616.99420499999997</v>
      </c>
      <c r="J64" s="22"/>
    </row>
    <row r="65" spans="1:10" s="2" customFormat="1" ht="26.25" customHeight="1" x14ac:dyDescent="0.25">
      <c r="A65" s="57"/>
      <c r="B65" s="60" t="s">
        <v>20</v>
      </c>
      <c r="C65" s="60"/>
      <c r="D65" s="89">
        <v>13963.633</v>
      </c>
      <c r="E65" s="89">
        <f t="shared" ref="E65:H65" si="3">SUM(E66:E74)</f>
        <v>11030.008900000001</v>
      </c>
      <c r="F65" s="89">
        <f t="shared" si="3"/>
        <v>570.49489999999992</v>
      </c>
      <c r="G65" s="89">
        <f t="shared" si="3"/>
        <v>587.60890000000006</v>
      </c>
      <c r="H65" s="90">
        <f t="shared" si="3"/>
        <v>616.99420499999997</v>
      </c>
      <c r="J65" s="23"/>
    </row>
    <row r="66" spans="1:10" s="12" customFormat="1" ht="65.25" customHeight="1" x14ac:dyDescent="0.25">
      <c r="A66" s="57"/>
      <c r="B66" s="32" t="s">
        <v>121</v>
      </c>
      <c r="C66" s="33" t="s">
        <v>119</v>
      </c>
      <c r="D66" s="91">
        <v>0</v>
      </c>
      <c r="E66" s="91">
        <v>0</v>
      </c>
      <c r="F66" s="91">
        <v>0</v>
      </c>
      <c r="G66" s="91">
        <v>0</v>
      </c>
      <c r="H66" s="92">
        <v>0</v>
      </c>
      <c r="J66" s="19"/>
    </row>
    <row r="67" spans="1:10" s="12" customFormat="1" ht="65.25" customHeight="1" x14ac:dyDescent="0.25">
      <c r="A67" s="57"/>
      <c r="B67" s="32" t="s">
        <v>122</v>
      </c>
      <c r="C67" s="33" t="s">
        <v>119</v>
      </c>
      <c r="D67" s="91">
        <v>0</v>
      </c>
      <c r="E67" s="91">
        <v>0</v>
      </c>
      <c r="F67" s="91">
        <v>0</v>
      </c>
      <c r="G67" s="91">
        <v>0</v>
      </c>
      <c r="H67" s="92">
        <v>0</v>
      </c>
      <c r="J67" s="19"/>
    </row>
    <row r="68" spans="1:10" s="12" customFormat="1" ht="45" customHeight="1" x14ac:dyDescent="0.25">
      <c r="A68" s="57"/>
      <c r="B68" s="32" t="s">
        <v>43</v>
      </c>
      <c r="C68" s="33" t="s">
        <v>120</v>
      </c>
      <c r="D68" s="91">
        <v>0</v>
      </c>
      <c r="E68" s="91">
        <v>0</v>
      </c>
      <c r="F68" s="91">
        <v>0</v>
      </c>
      <c r="G68" s="91">
        <v>0</v>
      </c>
      <c r="H68" s="92">
        <v>0</v>
      </c>
      <c r="J68" s="19"/>
    </row>
    <row r="69" spans="1:10" s="12" customFormat="1" ht="64.5" customHeight="1" x14ac:dyDescent="0.25">
      <c r="A69" s="57"/>
      <c r="B69" s="32" t="s">
        <v>123</v>
      </c>
      <c r="C69" s="33" t="s">
        <v>133</v>
      </c>
      <c r="D69" s="91" t="s">
        <v>134</v>
      </c>
      <c r="E69" s="91">
        <v>530</v>
      </c>
      <c r="F69" s="91">
        <v>26.704999999999998</v>
      </c>
      <c r="G69" s="91">
        <v>27.506</v>
      </c>
      <c r="H69" s="92">
        <v>28.882000000000001</v>
      </c>
      <c r="J69" s="19"/>
    </row>
    <row r="70" spans="1:10" s="12" customFormat="1" ht="64.5" customHeight="1" x14ac:dyDescent="0.25">
      <c r="A70" s="57"/>
      <c r="B70" s="32" t="s">
        <v>124</v>
      </c>
      <c r="C70" s="33" t="s">
        <v>119</v>
      </c>
      <c r="D70" s="91">
        <v>0</v>
      </c>
      <c r="E70" s="91">
        <v>0</v>
      </c>
      <c r="F70" s="91">
        <v>0</v>
      </c>
      <c r="G70" s="91">
        <v>0</v>
      </c>
      <c r="H70" s="92">
        <v>5.3049999999999998E-3</v>
      </c>
      <c r="J70" s="19"/>
    </row>
    <row r="71" spans="1:10" s="12" customFormat="1" ht="64.5" customHeight="1" x14ac:dyDescent="0.25">
      <c r="A71" s="57"/>
      <c r="B71" s="32" t="s">
        <v>125</v>
      </c>
      <c r="C71" s="33" t="s">
        <v>119</v>
      </c>
      <c r="D71" s="91">
        <v>0</v>
      </c>
      <c r="E71" s="91">
        <v>8.8999999999999999E-3</v>
      </c>
      <c r="F71" s="91">
        <v>8.8999999999999999E-3</v>
      </c>
      <c r="G71" s="91">
        <v>8.8999999999999999E-3</v>
      </c>
      <c r="H71" s="92">
        <v>8.8999999999999999E-3</v>
      </c>
      <c r="J71" s="19"/>
    </row>
    <row r="72" spans="1:10" s="12" customFormat="1" ht="45" customHeight="1" x14ac:dyDescent="0.25">
      <c r="A72" s="57"/>
      <c r="B72" s="32" t="s">
        <v>126</v>
      </c>
      <c r="C72" s="33" t="s">
        <v>120</v>
      </c>
      <c r="D72" s="91">
        <v>0</v>
      </c>
      <c r="E72" s="91">
        <v>0</v>
      </c>
      <c r="F72" s="91">
        <v>0</v>
      </c>
      <c r="G72" s="91">
        <v>0</v>
      </c>
      <c r="H72" s="92">
        <v>0</v>
      </c>
      <c r="J72" s="19"/>
    </row>
    <row r="73" spans="1:10" s="12" customFormat="1" ht="69.75" customHeight="1" x14ac:dyDescent="0.25">
      <c r="A73" s="57"/>
      <c r="B73" s="32" t="s">
        <v>127</v>
      </c>
      <c r="C73" s="33" t="s">
        <v>129</v>
      </c>
      <c r="D73" s="91" t="s">
        <v>135</v>
      </c>
      <c r="E73" s="91">
        <v>10500</v>
      </c>
      <c r="F73" s="91">
        <v>543.78099999999995</v>
      </c>
      <c r="G73" s="91">
        <v>560.09400000000005</v>
      </c>
      <c r="H73" s="92">
        <v>588.09799999999996</v>
      </c>
      <c r="J73" s="19"/>
    </row>
    <row r="74" spans="1:10" s="12" customFormat="1" ht="231" customHeight="1" thickBot="1" x14ac:dyDescent="0.3">
      <c r="A74" s="45" t="s">
        <v>17</v>
      </c>
      <c r="B74" s="46" t="s">
        <v>121</v>
      </c>
      <c r="C74" s="44" t="s">
        <v>128</v>
      </c>
      <c r="D74" s="84">
        <v>30.927</v>
      </c>
      <c r="E74" s="84" t="s">
        <v>26</v>
      </c>
      <c r="F74" s="84" t="s">
        <v>26</v>
      </c>
      <c r="G74" s="84" t="s">
        <v>26</v>
      </c>
      <c r="H74" s="93" t="s">
        <v>26</v>
      </c>
      <c r="J74" s="19"/>
    </row>
    <row r="75" spans="1:10" s="12" customFormat="1" ht="40.5" customHeight="1" x14ac:dyDescent="0.25">
      <c r="A75" s="52" t="s">
        <v>4</v>
      </c>
      <c r="B75" s="53"/>
      <c r="C75" s="53"/>
      <c r="D75" s="53"/>
      <c r="E75" s="53"/>
      <c r="F75" s="53"/>
      <c r="G75" s="53"/>
      <c r="H75" s="54"/>
      <c r="J75" s="19"/>
    </row>
    <row r="76" spans="1:10" s="2" customFormat="1" ht="38.25" customHeight="1" x14ac:dyDescent="0.25">
      <c r="A76" s="62" t="s">
        <v>17</v>
      </c>
      <c r="B76" s="61" t="s">
        <v>18</v>
      </c>
      <c r="C76" s="61"/>
      <c r="D76" s="94">
        <f>D78</f>
        <v>0.153</v>
      </c>
      <c r="E76" s="94" t="str">
        <f>E78</f>
        <v>х</v>
      </c>
      <c r="F76" s="94" t="str">
        <f t="shared" ref="F76:H76" si="4">F78</f>
        <v>х</v>
      </c>
      <c r="G76" s="94" t="str">
        <f t="shared" si="4"/>
        <v>х</v>
      </c>
      <c r="H76" s="95" t="str">
        <f t="shared" si="4"/>
        <v>х</v>
      </c>
      <c r="J76" s="22"/>
    </row>
    <row r="77" spans="1:10" s="2" customFormat="1" ht="22.9" customHeight="1" x14ac:dyDescent="0.25">
      <c r="A77" s="62"/>
      <c r="B77" s="60" t="s">
        <v>20</v>
      </c>
      <c r="C77" s="60"/>
      <c r="D77" s="89">
        <f>D78</f>
        <v>0.153</v>
      </c>
      <c r="E77" s="89" t="str">
        <f>E78</f>
        <v>х</v>
      </c>
      <c r="F77" s="89" t="str">
        <f t="shared" ref="F77:H77" si="5">F78</f>
        <v>х</v>
      </c>
      <c r="G77" s="89" t="str">
        <f t="shared" si="5"/>
        <v>х</v>
      </c>
      <c r="H77" s="90" t="str">
        <f t="shared" si="5"/>
        <v>х</v>
      </c>
      <c r="J77" s="23"/>
    </row>
    <row r="78" spans="1:10" s="12" customFormat="1" ht="178.5" customHeight="1" x14ac:dyDescent="0.25">
      <c r="A78" s="63"/>
      <c r="B78" s="39" t="s">
        <v>130</v>
      </c>
      <c r="C78" s="40" t="s">
        <v>131</v>
      </c>
      <c r="D78" s="96">
        <v>0.153</v>
      </c>
      <c r="E78" s="96" t="s">
        <v>26</v>
      </c>
      <c r="F78" s="96" t="s">
        <v>26</v>
      </c>
      <c r="G78" s="96" t="s">
        <v>26</v>
      </c>
      <c r="H78" s="97" t="s">
        <v>26</v>
      </c>
      <c r="J78" s="19"/>
    </row>
    <row r="79" spans="1:10" s="12" customFormat="1" ht="48.6" customHeight="1" x14ac:dyDescent="0.25">
      <c r="A79" s="75" t="s">
        <v>19</v>
      </c>
      <c r="B79" s="76"/>
      <c r="C79" s="77"/>
      <c r="D79" s="48">
        <f>D8+D24+D46+D64+D76</f>
        <v>21646.145999999997</v>
      </c>
      <c r="E79" s="48">
        <f t="shared" ref="E79:H80" si="6">E8+E24+E46+E64</f>
        <v>14291.8269</v>
      </c>
      <c r="F79" s="48">
        <f t="shared" si="6"/>
        <v>5103.3798999999999</v>
      </c>
      <c r="G79" s="48">
        <f t="shared" si="6"/>
        <v>4618.9358999999995</v>
      </c>
      <c r="H79" s="48">
        <f t="shared" si="6"/>
        <v>4350.5732049999988</v>
      </c>
      <c r="J79" s="21"/>
    </row>
    <row r="80" spans="1:10" s="12" customFormat="1" ht="27" customHeight="1" thickBot="1" x14ac:dyDescent="0.3">
      <c r="A80" s="72" t="s">
        <v>21</v>
      </c>
      <c r="B80" s="73"/>
      <c r="C80" s="74"/>
      <c r="D80" s="47">
        <f>D9+D25+D47+D65+D77</f>
        <v>21387.185999999998</v>
      </c>
      <c r="E80" s="47">
        <f t="shared" si="6"/>
        <v>14072.4979</v>
      </c>
      <c r="F80" s="47">
        <f t="shared" si="6"/>
        <v>4884.0508999999993</v>
      </c>
      <c r="G80" s="47">
        <f t="shared" si="6"/>
        <v>4399.6068999999998</v>
      </c>
      <c r="H80" s="47">
        <f t="shared" si="6"/>
        <v>4131.2442049999991</v>
      </c>
      <c r="J80" s="21"/>
    </row>
    <row r="81" spans="1:10" x14ac:dyDescent="0.35">
      <c r="J81" s="25"/>
    </row>
    <row r="82" spans="1:10" ht="43.5" customHeight="1" x14ac:dyDescent="0.35">
      <c r="A82" s="51" t="s">
        <v>136</v>
      </c>
      <c r="B82" s="51"/>
      <c r="C82" s="51"/>
      <c r="D82" s="51"/>
      <c r="E82" s="51"/>
      <c r="F82" s="51"/>
      <c r="G82" s="51"/>
      <c r="H82" s="51"/>
    </row>
    <row r="83" spans="1:10" x14ac:dyDescent="0.35">
      <c r="J83" s="26"/>
    </row>
  </sheetData>
  <mergeCells count="32">
    <mergeCell ref="A80:C80"/>
    <mergeCell ref="A79:C79"/>
    <mergeCell ref="A75:H75"/>
    <mergeCell ref="A64:A73"/>
    <mergeCell ref="B64:C64"/>
    <mergeCell ref="B65:C65"/>
    <mergeCell ref="B76:C76"/>
    <mergeCell ref="B77:C77"/>
    <mergeCell ref="A76:A78"/>
    <mergeCell ref="A1:H1"/>
    <mergeCell ref="A2:H2"/>
    <mergeCell ref="A4:A6"/>
    <mergeCell ref="C4:C6"/>
    <mergeCell ref="D4:H4"/>
    <mergeCell ref="F6:H6"/>
    <mergeCell ref="B4:B6"/>
    <mergeCell ref="A24:A30"/>
    <mergeCell ref="A31:A44"/>
    <mergeCell ref="A82:H82"/>
    <mergeCell ref="A23:H23"/>
    <mergeCell ref="A7:H7"/>
    <mergeCell ref="A46:A62"/>
    <mergeCell ref="A45:H45"/>
    <mergeCell ref="A8:A20"/>
    <mergeCell ref="A21:A22"/>
    <mergeCell ref="B8:C8"/>
    <mergeCell ref="B9:C9"/>
    <mergeCell ref="B24:C24"/>
    <mergeCell ref="B25:C25"/>
    <mergeCell ref="B46:C46"/>
    <mergeCell ref="B47:C47"/>
    <mergeCell ref="A63:H63"/>
  </mergeCells>
  <pageMargins left="0.51181102362204722" right="0.11811023622047245" top="0.74803149606299213" bottom="0.74803149606299213" header="0.31496062992125984" footer="0.11811023622047245"/>
  <pageSetup paperSize="9" scale="42" fitToHeight="0" orientation="portrait" horizontalDpi="300" verticalDpi="300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Ольховая</dc:creator>
  <cp:lastModifiedBy>Глаголева Л.В.</cp:lastModifiedBy>
  <cp:lastPrinted>2024-10-29T06:03:58Z</cp:lastPrinted>
  <dcterms:created xsi:type="dcterms:W3CDTF">2019-10-16T08:10:11Z</dcterms:created>
  <dcterms:modified xsi:type="dcterms:W3CDTF">2024-10-29T06:04:50Z</dcterms:modified>
</cp:coreProperties>
</file>