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/>
  </bookViews>
  <sheets>
    <sheet name="Table1" sheetId="1" r:id="rId1"/>
  </sheets>
  <definedNames>
    <definedName name="_xlnm._FilterDatabase" localSheetId="0" hidden="1">Table1!$A$3:$L$25</definedName>
    <definedName name="_xlnm.Print_Titles" localSheetId="0">Table1!$3:$3</definedName>
  </definedNames>
  <calcPr calcId="152511"/>
</workbook>
</file>

<file path=xl/calcChain.xml><?xml version="1.0" encoding="utf-8"?>
<calcChain xmlns="http://schemas.openxmlformats.org/spreadsheetml/2006/main">
  <c r="L25" i="1" l="1"/>
  <c r="I25" i="1"/>
  <c r="D22" i="1" l="1"/>
  <c r="D25" i="1" s="1"/>
  <c r="F22" i="1" l="1"/>
  <c r="F25" i="1" s="1"/>
  <c r="I22" i="1"/>
  <c r="L22" i="1"/>
  <c r="C22" i="1"/>
  <c r="C25" i="1" s="1"/>
  <c r="M5" i="1" l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23" i="1"/>
  <c r="N23" i="1"/>
  <c r="N4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3" i="1"/>
  <c r="K4" i="1"/>
  <c r="K2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3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3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3" i="1"/>
  <c r="G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3" i="1"/>
  <c r="E4" i="1"/>
  <c r="H22" i="1" l="1"/>
  <c r="E22" i="1"/>
  <c r="J22" i="1"/>
  <c r="M22" i="1"/>
  <c r="G22" i="1"/>
  <c r="N22" i="1"/>
</calcChain>
</file>

<file path=xl/sharedStrings.xml><?xml version="1.0" encoding="utf-8"?>
<sst xmlns="http://schemas.openxmlformats.org/spreadsheetml/2006/main" count="91" uniqueCount="58">
  <si>
    <t>Наименование</t>
  </si>
  <si>
    <t>Непрограммная деятельность</t>
  </si>
  <si>
    <t>Аналитические данные о расходах бюджета субъекта Российской Федерации по государственным программам</t>
  </si>
  <si>
    <t>млн рублей</t>
  </si>
  <si>
    <t>Государственная программа "Социальная поддержка"</t>
  </si>
  <si>
    <t>Государственная программа "Физическая культура и спорт"</t>
  </si>
  <si>
    <t>Государственная программа "Культура"</t>
  </si>
  <si>
    <t>Государственная программа "Занятость и труд"</t>
  </si>
  <si>
    <t>Государственная программа "Комфортное жилье и городская среда"</t>
  </si>
  <si>
    <t>Государственная программа "Общественная безопасность"</t>
  </si>
  <si>
    <t>Государственная программа "Природные ресурсы и экология"</t>
  </si>
  <si>
    <t>Государственная программа "Рыбное и сельское хозяйство"</t>
  </si>
  <si>
    <t>Государственная программа "Экономический потенциал"</t>
  </si>
  <si>
    <t>Государственная программа "Информационное общество"</t>
  </si>
  <si>
    <t>Государственная программа "Финансы"</t>
  </si>
  <si>
    <t>Государственная программа "Государственное управление и гражданское общество"</t>
  </si>
  <si>
    <t>Код целевой статьи</t>
  </si>
  <si>
    <t>2100000000</t>
  </si>
  <si>
    <t>2200000000</t>
  </si>
  <si>
    <t>2300000000</t>
  </si>
  <si>
    <t>2400000000</t>
  </si>
  <si>
    <t>2500000000</t>
  </si>
  <si>
    <t>2600000000</t>
  </si>
  <si>
    <t>2700000000</t>
  </si>
  <si>
    <t>2800000000</t>
  </si>
  <si>
    <t>2900000000</t>
  </si>
  <si>
    <t>3000000000</t>
  </si>
  <si>
    <t>3100000000</t>
  </si>
  <si>
    <t>3200000000</t>
  </si>
  <si>
    <t>3300000000</t>
  </si>
  <si>
    <t>3400000000</t>
  </si>
  <si>
    <t>Государственная программа "Здравоохранение"</t>
  </si>
  <si>
    <t>Государственная программа "Образование и наука"</t>
  </si>
  <si>
    <t>9900000000</t>
  </si>
  <si>
    <t>ВСЕГО РАСХОДОВ</t>
  </si>
  <si>
    <t>2026
(Проект ЗМО)</t>
  </si>
  <si>
    <t>2027
(Проект ЗМО)</t>
  </si>
  <si>
    <t>Условно утвержденные расходы</t>
  </si>
  <si>
    <t>х</t>
  </si>
  <si>
    <t>Государственная программа "Транспортная система"</t>
  </si>
  <si>
    <t>Государственная программа "Формирование современной городской среды"</t>
  </si>
  <si>
    <t>Государственная программа "Развитие энергетики и коммунального хозяйства"</t>
  </si>
  <si>
    <t>Государственная программа "Развитие ветеринарной службы"</t>
  </si>
  <si>
    <t>3500000000</t>
  </si>
  <si>
    <t>3600000000</t>
  </si>
  <si>
    <t>3700000000</t>
  </si>
  <si>
    <t>3800000000</t>
  </si>
  <si>
    <t>ВСЕГО ПО ПРОГРАММАМ</t>
  </si>
  <si>
    <t>2024
(исполнение)</t>
  </si>
  <si>
    <t>2025
(оценка)</t>
  </si>
  <si>
    <t>Уточненный план (оценка) 2025 года к Факту за 2024 год, %</t>
  </si>
  <si>
    <t>Прогноз на 2026 год к Уточненному плану (оценке) на 2025 год, %</t>
  </si>
  <si>
    <t>Прогноз на 2026 год к Факту на 2024 год, %</t>
  </si>
  <si>
    <t>Прогноз на 2027 год к Уточненному плану (оценке) на 2025 год, %</t>
  </si>
  <si>
    <t>Прогноз на 2027 год к Факту на 2024 год, %</t>
  </si>
  <si>
    <t>2028
(Проект ЗМО)</t>
  </si>
  <si>
    <t>Прогноз на 2028 год к Уточненному плану (оценке) на 2025 год, %</t>
  </si>
  <si>
    <t>Прогноз на 2028 год к Факту на 2024 год,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</si>
</sst>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 wrapText="1"/>
    </xf>
    <xf numFmtId="0" fontId="1" fillId="0" borderId="0"/>
    <xf numFmtId="4" fontId="6" fillId="2" borderId="3">
      <alignment horizontal="right" vertical="top" shrinkToFit="1"/>
    </xf>
    <xf numFmtId="49" fontId="7" fillId="0" borderId="4">
      <alignment horizontal="center" vertical="center" wrapText="1"/>
    </xf>
    <xf numFmtId="0" fontId="13" fillId="0" borderId="0"/>
  </cellStyleXfs>
  <cellXfs count="36">
    <xf numFmtId="0" fontId="0" fillId="0" borderId="0" xfId="0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wrapText="1"/>
    </xf>
    <xf numFmtId="164" fontId="10" fillId="0" borderId="0" xfId="1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wrapText="1"/>
    </xf>
    <xf numFmtId="164" fontId="9" fillId="0" borderId="0" xfId="1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</cellXfs>
  <cellStyles count="5">
    <cellStyle name="xl_bot_header" xfId="3"/>
    <cellStyle name="xl34" xfId="2"/>
    <cellStyle name="Обычный" xfId="0" builtinId="0"/>
    <cellStyle name="Обычный 2" xfId="1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3"/>
  <sheetViews>
    <sheetView tabSelected="1" zoomScaleNormal="100" workbookViewId="0">
      <selection activeCell="G6" sqref="G6"/>
    </sheetView>
  </sheetViews>
  <sheetFormatPr defaultRowHeight="12.75" x14ac:dyDescent="0.2"/>
  <cols>
    <col min="1" max="1" width="14" style="19" customWidth="1"/>
    <col min="2" max="2" width="52.6640625" customWidth="1"/>
    <col min="3" max="3" width="16.5" customWidth="1"/>
    <col min="4" max="4" width="16.1640625" customWidth="1"/>
    <col min="5" max="5" width="19.5" customWidth="1"/>
    <col min="6" max="6" width="15.5" customWidth="1"/>
    <col min="7" max="8" width="19.5" customWidth="1"/>
    <col min="9" max="9" width="15.1640625" customWidth="1"/>
    <col min="10" max="11" width="19.5" customWidth="1"/>
    <col min="12" max="12" width="17" customWidth="1"/>
    <col min="13" max="14" width="19.5" customWidth="1"/>
    <col min="15" max="15" width="10" bestFit="1" customWidth="1"/>
    <col min="20" max="20" width="11.6640625" bestFit="1" customWidth="1"/>
  </cols>
  <sheetData>
    <row r="1" spans="1:17" ht="29.25" customHeight="1" x14ac:dyDescent="0.2">
      <c r="B1" s="33" t="s">
        <v>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7" ht="15.75" x14ac:dyDescent="0.2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4" t="s">
        <v>3</v>
      </c>
    </row>
    <row r="3" spans="1:17" ht="64.5" customHeight="1" x14ac:dyDescent="0.2">
      <c r="A3" s="15" t="s">
        <v>16</v>
      </c>
      <c r="B3" s="16" t="s">
        <v>0</v>
      </c>
      <c r="C3" s="16" t="s">
        <v>48</v>
      </c>
      <c r="D3" s="16" t="s">
        <v>49</v>
      </c>
      <c r="E3" s="16" t="s">
        <v>50</v>
      </c>
      <c r="F3" s="16" t="s">
        <v>35</v>
      </c>
      <c r="G3" s="16" t="s">
        <v>51</v>
      </c>
      <c r="H3" s="16" t="s">
        <v>52</v>
      </c>
      <c r="I3" s="16" t="s">
        <v>36</v>
      </c>
      <c r="J3" s="16" t="s">
        <v>53</v>
      </c>
      <c r="K3" s="16" t="s">
        <v>54</v>
      </c>
      <c r="L3" s="16" t="s">
        <v>55</v>
      </c>
      <c r="M3" s="16" t="s">
        <v>56</v>
      </c>
      <c r="N3" s="16" t="s">
        <v>57</v>
      </c>
    </row>
    <row r="4" spans="1:17" x14ac:dyDescent="0.2">
      <c r="A4" s="21" t="s">
        <v>17</v>
      </c>
      <c r="B4" s="27" t="s">
        <v>31</v>
      </c>
      <c r="C4" s="28">
        <v>21458.107453599998</v>
      </c>
      <c r="D4" s="28">
        <v>21278.673504390001</v>
      </c>
      <c r="E4" s="28">
        <f>D4/C4*100</f>
        <v>99.163794152872072</v>
      </c>
      <c r="F4" s="28">
        <v>19883.507965049997</v>
      </c>
      <c r="G4" s="28">
        <f>F4/D4*100</f>
        <v>93.443362251635804</v>
      </c>
      <c r="H4" s="28">
        <f>F4/C4*100</f>
        <v>92.661983392734697</v>
      </c>
      <c r="I4" s="28">
        <v>21202.578045680002</v>
      </c>
      <c r="J4" s="28">
        <f>I4/D4*100</f>
        <v>99.642386266727115</v>
      </c>
      <c r="K4" s="28">
        <f>I4/C4*100</f>
        <v>98.809170806546945</v>
      </c>
      <c r="L4" s="28">
        <v>22078.143303590001</v>
      </c>
      <c r="M4" s="28">
        <f>L4/D4*100</f>
        <v>103.75714115372399</v>
      </c>
      <c r="N4" s="28">
        <f>L4/C4*100</f>
        <v>102.88951787258378</v>
      </c>
      <c r="O4" s="25"/>
      <c r="P4" s="25"/>
      <c r="Q4" s="25"/>
    </row>
    <row r="5" spans="1:17" x14ac:dyDescent="0.2">
      <c r="A5" s="21" t="s">
        <v>18</v>
      </c>
      <c r="B5" s="27" t="s">
        <v>32</v>
      </c>
      <c r="C5" s="28">
        <v>30394.324578149997</v>
      </c>
      <c r="D5" s="28">
        <v>29519.030404410001</v>
      </c>
      <c r="E5" s="28">
        <f t="shared" ref="E5:E23" si="0">D5/C5*100</f>
        <v>97.120205216307937</v>
      </c>
      <c r="F5" s="28">
        <v>29305.767218950001</v>
      </c>
      <c r="G5" s="28">
        <f t="shared" ref="G5:G23" si="1">F5/D5*100</f>
        <v>99.277540005419212</v>
      </c>
      <c r="H5" s="28">
        <f t="shared" ref="H5:H23" si="2">F5/C5*100</f>
        <v>96.418550586965353</v>
      </c>
      <c r="I5" s="28">
        <v>29539.60127264</v>
      </c>
      <c r="J5" s="28">
        <f t="shared" ref="J5:J23" si="3">I5/D5*100</f>
        <v>100.06968680186368</v>
      </c>
      <c r="K5" s="28">
        <f t="shared" ref="K5:K23" si="4">I5/C5*100</f>
        <v>97.187885181286632</v>
      </c>
      <c r="L5" s="28">
        <v>27801.126870869997</v>
      </c>
      <c r="M5" s="28">
        <f t="shared" ref="M5:M23" si="5">L5/D5*100</f>
        <v>94.180352437038863</v>
      </c>
      <c r="N5" s="28">
        <f t="shared" ref="N5:N23" si="6">L5/C5*100</f>
        <v>91.468151560294217</v>
      </c>
      <c r="O5" s="25"/>
      <c r="P5" s="25"/>
      <c r="Q5" s="25"/>
    </row>
    <row r="6" spans="1:17" ht="25.5" x14ac:dyDescent="0.2">
      <c r="A6" s="21" t="s">
        <v>19</v>
      </c>
      <c r="B6" s="27" t="s">
        <v>4</v>
      </c>
      <c r="C6" s="28">
        <v>22209.502320390002</v>
      </c>
      <c r="D6" s="28">
        <v>23148.430931660001</v>
      </c>
      <c r="E6" s="28">
        <f t="shared" si="0"/>
        <v>104.22759860948344</v>
      </c>
      <c r="F6" s="28">
        <v>22181.318026140001</v>
      </c>
      <c r="G6" s="28">
        <f t="shared" si="1"/>
        <v>95.822123286130449</v>
      </c>
      <c r="H6" s="28">
        <f t="shared" si="2"/>
        <v>99.873098037752399</v>
      </c>
      <c r="I6" s="28">
        <v>21468.830729000001</v>
      </c>
      <c r="J6" s="28">
        <f t="shared" si="3"/>
        <v>92.744215762966391</v>
      </c>
      <c r="K6" s="28">
        <f t="shared" si="4"/>
        <v>96.665068938937864</v>
      </c>
      <c r="L6" s="28">
        <v>22175.437864</v>
      </c>
      <c r="M6" s="28">
        <f t="shared" si="5"/>
        <v>95.796721296002644</v>
      </c>
      <c r="N6" s="28">
        <f t="shared" si="6"/>
        <v>99.846622153443178</v>
      </c>
      <c r="O6" s="25"/>
      <c r="P6" s="25"/>
      <c r="Q6" s="25"/>
    </row>
    <row r="7" spans="1:17" ht="25.5" x14ac:dyDescent="0.2">
      <c r="A7" s="21" t="s">
        <v>20</v>
      </c>
      <c r="B7" s="27" t="s">
        <v>5</v>
      </c>
      <c r="C7" s="28">
        <v>3394.4844985499999</v>
      </c>
      <c r="D7" s="28">
        <v>3103.1106942299998</v>
      </c>
      <c r="E7" s="28">
        <f t="shared" si="0"/>
        <v>91.416257624848058</v>
      </c>
      <c r="F7" s="28">
        <v>2742.5366349800001</v>
      </c>
      <c r="G7" s="28">
        <f t="shared" si="1"/>
        <v>88.380238580581093</v>
      </c>
      <c r="H7" s="28">
        <f t="shared" si="2"/>
        <v>80.793906590279377</v>
      </c>
      <c r="I7" s="28">
        <v>2259.90957991</v>
      </c>
      <c r="J7" s="28">
        <f t="shared" si="3"/>
        <v>72.82723056293581</v>
      </c>
      <c r="K7" s="28">
        <f t="shared" si="4"/>
        <v>66.575928712455493</v>
      </c>
      <c r="L7" s="28">
        <v>2027.96557422</v>
      </c>
      <c r="M7" s="28">
        <f t="shared" si="5"/>
        <v>65.352666212998741</v>
      </c>
      <c r="N7" s="28">
        <f t="shared" si="6"/>
        <v>59.742961709981969</v>
      </c>
      <c r="O7" s="25"/>
      <c r="P7" s="25"/>
      <c r="Q7" s="25"/>
    </row>
    <row r="8" spans="1:17" x14ac:dyDescent="0.2">
      <c r="A8" s="21" t="s">
        <v>21</v>
      </c>
      <c r="B8" s="27" t="s">
        <v>6</v>
      </c>
      <c r="C8" s="28">
        <v>2774.3090219599999</v>
      </c>
      <c r="D8" s="28">
        <v>2479.4780786300003</v>
      </c>
      <c r="E8" s="28">
        <f t="shared" si="0"/>
        <v>89.372815320994519</v>
      </c>
      <c r="F8" s="28">
        <v>2281.7460866599999</v>
      </c>
      <c r="G8" s="28">
        <f t="shared" si="1"/>
        <v>92.025257505835484</v>
      </c>
      <c r="H8" s="28">
        <f t="shared" si="2"/>
        <v>82.245563439360012</v>
      </c>
      <c r="I8" s="28">
        <v>2399.5903853699997</v>
      </c>
      <c r="J8" s="28">
        <f t="shared" si="3"/>
        <v>96.778043978346389</v>
      </c>
      <c r="K8" s="28">
        <f t="shared" si="4"/>
        <v>86.493262516038385</v>
      </c>
      <c r="L8" s="28">
        <v>2280.5063548400003</v>
      </c>
      <c r="M8" s="28">
        <f t="shared" si="5"/>
        <v>91.975257796998193</v>
      </c>
      <c r="N8" s="28">
        <f t="shared" si="6"/>
        <v>82.200877291919809</v>
      </c>
      <c r="O8" s="25"/>
      <c r="P8" s="25"/>
      <c r="Q8" s="25"/>
    </row>
    <row r="9" spans="1:17" x14ac:dyDescent="0.2">
      <c r="A9" s="21" t="s">
        <v>22</v>
      </c>
      <c r="B9" s="27" t="s">
        <v>7</v>
      </c>
      <c r="C9" s="28">
        <v>955.26525788999993</v>
      </c>
      <c r="D9" s="28">
        <v>787.292327</v>
      </c>
      <c r="E9" s="28">
        <f t="shared" si="0"/>
        <v>82.416095476870964</v>
      </c>
      <c r="F9" s="28">
        <v>755.56988799999999</v>
      </c>
      <c r="G9" s="28">
        <f t="shared" si="1"/>
        <v>95.970691201719276</v>
      </c>
      <c r="H9" s="28">
        <f t="shared" si="2"/>
        <v>79.095296490621962</v>
      </c>
      <c r="I9" s="28">
        <v>758.83697900000004</v>
      </c>
      <c r="J9" s="28">
        <f t="shared" si="3"/>
        <v>96.385669334740015</v>
      </c>
      <c r="K9" s="28">
        <f t="shared" si="4"/>
        <v>79.437305264940477</v>
      </c>
      <c r="L9" s="28">
        <v>745.50047099999995</v>
      </c>
      <c r="M9" s="28">
        <f t="shared" si="5"/>
        <v>94.69169778914916</v>
      </c>
      <c r="N9" s="28">
        <f t="shared" si="6"/>
        <v>78.041200058575271</v>
      </c>
      <c r="O9" s="25"/>
      <c r="P9" s="25"/>
      <c r="Q9" s="25"/>
    </row>
    <row r="10" spans="1:17" ht="25.5" x14ac:dyDescent="0.2">
      <c r="A10" s="21" t="s">
        <v>23</v>
      </c>
      <c r="B10" s="27" t="s">
        <v>8</v>
      </c>
      <c r="C10" s="28">
        <v>35873.510174750008</v>
      </c>
      <c r="D10" s="28">
        <v>13708.688447389999</v>
      </c>
      <c r="E10" s="28">
        <f t="shared" si="0"/>
        <v>38.213958936862049</v>
      </c>
      <c r="F10" s="28">
        <v>13692.76606188</v>
      </c>
      <c r="G10" s="28">
        <f t="shared" si="1"/>
        <v>99.883851868316171</v>
      </c>
      <c r="H10" s="28">
        <f t="shared" si="2"/>
        <v>38.169574137514466</v>
      </c>
      <c r="I10" s="28">
        <v>2879.0596033899997</v>
      </c>
      <c r="J10" s="28">
        <f t="shared" si="3"/>
        <v>21.00171445604736</v>
      </c>
      <c r="K10" s="28">
        <f t="shared" si="4"/>
        <v>8.025586538270959</v>
      </c>
      <c r="L10" s="28">
        <v>1740.2925832999999</v>
      </c>
      <c r="M10" s="28">
        <f t="shared" si="5"/>
        <v>12.694814605924861</v>
      </c>
      <c r="N10" s="28">
        <f t="shared" si="6"/>
        <v>4.8511912406188937</v>
      </c>
      <c r="O10" s="25"/>
      <c r="P10" s="25"/>
      <c r="Q10" s="25"/>
    </row>
    <row r="11" spans="1:17" ht="25.5" x14ac:dyDescent="0.2">
      <c r="A11" s="21" t="s">
        <v>24</v>
      </c>
      <c r="B11" s="27" t="s">
        <v>9</v>
      </c>
      <c r="C11" s="28">
        <v>2497.5184497400001</v>
      </c>
      <c r="D11" s="28">
        <v>2643.2653580199999</v>
      </c>
      <c r="E11" s="28">
        <f t="shared" si="0"/>
        <v>105.83566893350367</v>
      </c>
      <c r="F11" s="28">
        <v>2819.0900233100001</v>
      </c>
      <c r="G11" s="28">
        <f t="shared" si="1"/>
        <v>106.65179773784443</v>
      </c>
      <c r="H11" s="28">
        <f t="shared" si="2"/>
        <v>112.87564356545501</v>
      </c>
      <c r="I11" s="28">
        <v>2386.50328287</v>
      </c>
      <c r="J11" s="28">
        <f t="shared" si="3"/>
        <v>90.286178632389237</v>
      </c>
      <c r="K11" s="28">
        <f t="shared" si="4"/>
        <v>95.554981110087212</v>
      </c>
      <c r="L11" s="28">
        <v>2308.6231628699998</v>
      </c>
      <c r="M11" s="28">
        <f t="shared" si="5"/>
        <v>87.339818375228447</v>
      </c>
      <c r="N11" s="28">
        <f t="shared" si="6"/>
        <v>92.436681022730184</v>
      </c>
      <c r="O11" s="25"/>
      <c r="P11" s="25"/>
      <c r="Q11" s="25"/>
    </row>
    <row r="12" spans="1:17" ht="25.5" x14ac:dyDescent="0.2">
      <c r="A12" s="21" t="s">
        <v>25</v>
      </c>
      <c r="B12" s="27" t="s">
        <v>10</v>
      </c>
      <c r="C12" s="28">
        <v>913.36516495000001</v>
      </c>
      <c r="D12" s="28">
        <v>916.67662867000001</v>
      </c>
      <c r="E12" s="28">
        <f t="shared" si="0"/>
        <v>100.36255638457388</v>
      </c>
      <c r="F12" s="28">
        <v>2040.1036806300001</v>
      </c>
      <c r="G12" s="28">
        <f t="shared" si="1"/>
        <v>222.55434651911798</v>
      </c>
      <c r="H12" s="28">
        <f t="shared" si="2"/>
        <v>223.36123151156971</v>
      </c>
      <c r="I12" s="28">
        <v>933.22895384000003</v>
      </c>
      <c r="J12" s="28">
        <f t="shared" si="3"/>
        <v>101.80568857679025</v>
      </c>
      <c r="K12" s="28">
        <f t="shared" si="4"/>
        <v>102.1747916005848</v>
      </c>
      <c r="L12" s="28">
        <v>942.02315384000008</v>
      </c>
      <c r="M12" s="28">
        <f t="shared" si="5"/>
        <v>102.76504542357267</v>
      </c>
      <c r="N12" s="28">
        <f t="shared" si="6"/>
        <v>103.13762665686608</v>
      </c>
      <c r="O12" s="25"/>
      <c r="P12" s="25"/>
      <c r="Q12" s="25"/>
    </row>
    <row r="13" spans="1:17" ht="25.5" x14ac:dyDescent="0.2">
      <c r="A13" s="21" t="s">
        <v>26</v>
      </c>
      <c r="B13" s="27" t="s">
        <v>11</v>
      </c>
      <c r="C13" s="28">
        <v>1403.5607646400001</v>
      </c>
      <c r="D13" s="28">
        <v>804.49744752999993</v>
      </c>
      <c r="E13" s="28">
        <f t="shared" si="0"/>
        <v>57.318319790475606</v>
      </c>
      <c r="F13" s="28">
        <v>590.46601418</v>
      </c>
      <c r="G13" s="28">
        <f t="shared" si="1"/>
        <v>73.395635498020823</v>
      </c>
      <c r="H13" s="28">
        <f t="shared" si="2"/>
        <v>42.069145067007405</v>
      </c>
      <c r="I13" s="28">
        <v>594.90146803999994</v>
      </c>
      <c r="J13" s="28">
        <f t="shared" si="3"/>
        <v>73.946967745701386</v>
      </c>
      <c r="K13" s="28">
        <f t="shared" si="4"/>
        <v>42.385159447840969</v>
      </c>
      <c r="L13" s="28">
        <v>630.89882455999998</v>
      </c>
      <c r="M13" s="28">
        <f t="shared" si="5"/>
        <v>78.421482441866118</v>
      </c>
      <c r="N13" s="28">
        <f t="shared" si="6"/>
        <v>44.949876090460499</v>
      </c>
      <c r="O13" s="25"/>
      <c r="P13" s="25"/>
      <c r="Q13" s="25"/>
    </row>
    <row r="14" spans="1:17" ht="25.5" x14ac:dyDescent="0.2">
      <c r="A14" s="21" t="s">
        <v>27</v>
      </c>
      <c r="B14" s="27" t="s">
        <v>12</v>
      </c>
      <c r="C14" s="28">
        <v>1853.5337365500002</v>
      </c>
      <c r="D14" s="28">
        <v>2470.7961550500004</v>
      </c>
      <c r="E14" s="28">
        <f t="shared" si="0"/>
        <v>133.30192519985724</v>
      </c>
      <c r="F14" s="28">
        <v>972.68423660999997</v>
      </c>
      <c r="G14" s="28">
        <f t="shared" si="1"/>
        <v>39.367239366224297</v>
      </c>
      <c r="H14" s="28">
        <f t="shared" si="2"/>
        <v>52.477287973213059</v>
      </c>
      <c r="I14" s="28">
        <v>953.05299158000003</v>
      </c>
      <c r="J14" s="28">
        <f t="shared" si="3"/>
        <v>38.572708219254679</v>
      </c>
      <c r="K14" s="28">
        <f t="shared" si="4"/>
        <v>51.418162657990067</v>
      </c>
      <c r="L14" s="28">
        <v>887.39359058000002</v>
      </c>
      <c r="M14" s="28">
        <f t="shared" si="5"/>
        <v>35.915289440866168</v>
      </c>
      <c r="N14" s="28">
        <f t="shared" si="6"/>
        <v>47.875772265775645</v>
      </c>
      <c r="O14" s="25"/>
      <c r="P14" s="25"/>
      <c r="Q14" s="25"/>
    </row>
    <row r="15" spans="1:17" ht="25.5" x14ac:dyDescent="0.2">
      <c r="A15" s="21" t="s">
        <v>28</v>
      </c>
      <c r="B15" s="27" t="s">
        <v>13</v>
      </c>
      <c r="C15" s="28">
        <v>1856.5763718700002</v>
      </c>
      <c r="D15" s="28">
        <v>1458.70007248</v>
      </c>
      <c r="E15" s="28">
        <f t="shared" si="0"/>
        <v>78.569354570141002</v>
      </c>
      <c r="F15" s="28">
        <v>1480.12567399</v>
      </c>
      <c r="G15" s="28">
        <f t="shared" si="1"/>
        <v>101.46881472855303</v>
      </c>
      <c r="H15" s="28">
        <f t="shared" si="2"/>
        <v>79.723392822196288</v>
      </c>
      <c r="I15" s="28">
        <v>1565.3152802499999</v>
      </c>
      <c r="J15" s="28">
        <f t="shared" si="3"/>
        <v>107.30891906989069</v>
      </c>
      <c r="K15" s="28">
        <f t="shared" si="4"/>
        <v>84.311925109408065</v>
      </c>
      <c r="L15" s="28">
        <v>1534.8151552500001</v>
      </c>
      <c r="M15" s="28">
        <f t="shared" si="5"/>
        <v>105.21800774580024</v>
      </c>
      <c r="N15" s="28">
        <f t="shared" si="6"/>
        <v>82.669109577436203</v>
      </c>
      <c r="O15" s="25"/>
      <c r="P15" s="25"/>
      <c r="Q15" s="25"/>
    </row>
    <row r="16" spans="1:17" x14ac:dyDescent="0.2">
      <c r="A16" s="21" t="s">
        <v>29</v>
      </c>
      <c r="B16" s="27" t="s">
        <v>14</v>
      </c>
      <c r="C16" s="28">
        <v>12056.248562659999</v>
      </c>
      <c r="D16" s="28">
        <v>13178.70913076</v>
      </c>
      <c r="E16" s="28">
        <f t="shared" si="0"/>
        <v>109.31019763126342</v>
      </c>
      <c r="F16" s="28">
        <v>10576.046245379999</v>
      </c>
      <c r="G16" s="28">
        <f t="shared" si="1"/>
        <v>80.25100288991726</v>
      </c>
      <c r="H16" s="28">
        <f t="shared" si="2"/>
        <v>87.722529860039486</v>
      </c>
      <c r="I16" s="28">
        <v>9210.13779798</v>
      </c>
      <c r="J16" s="28">
        <f t="shared" si="3"/>
        <v>69.886494243073585</v>
      </c>
      <c r="K16" s="28">
        <f t="shared" si="4"/>
        <v>76.393064974665265</v>
      </c>
      <c r="L16" s="28">
        <v>8492.6193239799995</v>
      </c>
      <c r="M16" s="28">
        <f t="shared" si="5"/>
        <v>64.441966506094673</v>
      </c>
      <c r="N16" s="28">
        <f t="shared" si="6"/>
        <v>70.441640945284661</v>
      </c>
      <c r="O16" s="25"/>
      <c r="P16" s="25"/>
      <c r="Q16" s="25"/>
    </row>
    <row r="17" spans="1:19" ht="25.5" x14ac:dyDescent="0.2">
      <c r="A17" s="21" t="s">
        <v>30</v>
      </c>
      <c r="B17" s="27" t="s">
        <v>15</v>
      </c>
      <c r="C17" s="28">
        <v>3970.157715710001</v>
      </c>
      <c r="D17" s="28">
        <v>3219.9151109899999</v>
      </c>
      <c r="E17" s="28">
        <f t="shared" si="0"/>
        <v>81.10295211317991</v>
      </c>
      <c r="F17" s="28">
        <v>3234.5901648399999</v>
      </c>
      <c r="G17" s="28">
        <f t="shared" si="1"/>
        <v>100.45575902917167</v>
      </c>
      <c r="H17" s="28">
        <f t="shared" si="2"/>
        <v>81.472586140360519</v>
      </c>
      <c r="I17" s="28">
        <v>2698.1259331700003</v>
      </c>
      <c r="J17" s="28">
        <f t="shared" si="3"/>
        <v>83.794939933693797</v>
      </c>
      <c r="K17" s="28">
        <f t="shared" si="4"/>
        <v>67.960170007691559</v>
      </c>
      <c r="L17" s="28">
        <v>2707.42253317</v>
      </c>
      <c r="M17" s="28">
        <f t="shared" si="5"/>
        <v>84.083661830996903</v>
      </c>
      <c r="N17" s="28">
        <f t="shared" si="6"/>
        <v>68.194331989801555</v>
      </c>
      <c r="O17" s="25"/>
      <c r="P17" s="25"/>
      <c r="Q17" s="25"/>
    </row>
    <row r="18" spans="1:19" ht="25.5" x14ac:dyDescent="0.2">
      <c r="A18" s="21" t="s">
        <v>43</v>
      </c>
      <c r="B18" s="27" t="s">
        <v>39</v>
      </c>
      <c r="C18" s="28">
        <v>10675.644817880002</v>
      </c>
      <c r="D18" s="28">
        <v>10991.744739330001</v>
      </c>
      <c r="E18" s="28">
        <f t="shared" si="0"/>
        <v>102.9609445316182</v>
      </c>
      <c r="F18" s="28">
        <v>16512.499411329998</v>
      </c>
      <c r="G18" s="28">
        <f t="shared" si="1"/>
        <v>150.22637263623821</v>
      </c>
      <c r="H18" s="28">
        <f t="shared" si="2"/>
        <v>154.67449220185929</v>
      </c>
      <c r="I18" s="28">
        <v>11359.92122944</v>
      </c>
      <c r="J18" s="28">
        <f t="shared" si="3"/>
        <v>103.34957278249568</v>
      </c>
      <c r="K18" s="28">
        <f t="shared" si="4"/>
        <v>106.40969630624977</v>
      </c>
      <c r="L18" s="28">
        <v>10779.28464344</v>
      </c>
      <c r="M18" s="28">
        <f t="shared" si="5"/>
        <v>98.067093978904111</v>
      </c>
      <c r="N18" s="28">
        <f t="shared" si="6"/>
        <v>100.97080623538935</v>
      </c>
      <c r="O18" s="25"/>
      <c r="P18" s="25"/>
      <c r="Q18" s="25"/>
    </row>
    <row r="19" spans="1:19" ht="25.5" x14ac:dyDescent="0.2">
      <c r="A19" s="21" t="s">
        <v>44</v>
      </c>
      <c r="B19" s="27" t="s">
        <v>40</v>
      </c>
      <c r="C19" s="29" t="s">
        <v>38</v>
      </c>
      <c r="D19" s="29">
        <v>1636.5915715399999</v>
      </c>
      <c r="E19" s="30" t="s">
        <v>38</v>
      </c>
      <c r="F19" s="29">
        <v>1790.9937016900001</v>
      </c>
      <c r="G19" s="30" t="s">
        <v>38</v>
      </c>
      <c r="H19" s="30" t="s">
        <v>38</v>
      </c>
      <c r="I19" s="29">
        <v>966.14999674000001</v>
      </c>
      <c r="J19" s="30" t="s">
        <v>38</v>
      </c>
      <c r="K19" s="30" t="s">
        <v>38</v>
      </c>
      <c r="L19" s="29">
        <v>990.77594007000005</v>
      </c>
      <c r="M19" s="30" t="s">
        <v>38</v>
      </c>
      <c r="N19" s="30" t="s">
        <v>38</v>
      </c>
      <c r="O19" s="25"/>
      <c r="P19" s="25"/>
      <c r="Q19" s="25"/>
    </row>
    <row r="20" spans="1:19" ht="25.5" x14ac:dyDescent="0.2">
      <c r="A20" s="21" t="s">
        <v>45</v>
      </c>
      <c r="B20" s="27" t="s">
        <v>41</v>
      </c>
      <c r="C20" s="29" t="s">
        <v>38</v>
      </c>
      <c r="D20" s="29">
        <v>10619.741605069999</v>
      </c>
      <c r="E20" s="30" t="s">
        <v>38</v>
      </c>
      <c r="F20" s="29">
        <v>9003.319696139999</v>
      </c>
      <c r="G20" s="30" t="s">
        <v>38</v>
      </c>
      <c r="H20" s="30" t="s">
        <v>38</v>
      </c>
      <c r="I20" s="29">
        <v>10074.286416200001</v>
      </c>
      <c r="J20" s="30" t="s">
        <v>38</v>
      </c>
      <c r="K20" s="30" t="s">
        <v>38</v>
      </c>
      <c r="L20" s="29">
        <v>10311.2481582</v>
      </c>
      <c r="M20" s="30" t="s">
        <v>38</v>
      </c>
      <c r="N20" s="30" t="s">
        <v>38</v>
      </c>
      <c r="O20" s="25"/>
      <c r="P20" s="25"/>
      <c r="Q20" s="25"/>
    </row>
    <row r="21" spans="1:19" ht="25.5" x14ac:dyDescent="0.2">
      <c r="A21" s="21" t="s">
        <v>46</v>
      </c>
      <c r="B21" s="27" t="s">
        <v>42</v>
      </c>
      <c r="C21" s="29" t="s">
        <v>38</v>
      </c>
      <c r="D21" s="29">
        <v>277.42673475999999</v>
      </c>
      <c r="E21" s="30" t="s">
        <v>38</v>
      </c>
      <c r="F21" s="29">
        <v>273.82047302999996</v>
      </c>
      <c r="G21" s="30" t="s">
        <v>38</v>
      </c>
      <c r="H21" s="30" t="s">
        <v>38</v>
      </c>
      <c r="I21" s="29">
        <v>273.82047302999996</v>
      </c>
      <c r="J21" s="30" t="s">
        <v>38</v>
      </c>
      <c r="K21" s="30" t="s">
        <v>38</v>
      </c>
      <c r="L21" s="29">
        <v>273.82047302999996</v>
      </c>
      <c r="M21" s="30" t="s">
        <v>38</v>
      </c>
      <c r="N21" s="30" t="s">
        <v>38</v>
      </c>
      <c r="O21" s="25"/>
      <c r="P21" s="25"/>
      <c r="Q21" s="25"/>
    </row>
    <row r="22" spans="1:19" x14ac:dyDescent="0.2">
      <c r="A22" s="21"/>
      <c r="B22" s="18" t="s">
        <v>47</v>
      </c>
      <c r="C22" s="32">
        <f>SUM(C4:C21)</f>
        <v>152286.10888929002</v>
      </c>
      <c r="D22" s="32">
        <f>SUM(D4:D21)</f>
        <v>142242.76894191001</v>
      </c>
      <c r="E22" s="32">
        <f t="shared" ref="E22:N22" si="7">SUM(E4:E21)</f>
        <v>1370.692644492852</v>
      </c>
      <c r="F22" s="32">
        <f t="shared" si="7"/>
        <v>140136.95120278999</v>
      </c>
      <c r="G22" s="32">
        <f t="shared" si="7"/>
        <v>1539.1740331047254</v>
      </c>
      <c r="H22" s="32">
        <f t="shared" si="7"/>
        <v>1403.6342818169292</v>
      </c>
      <c r="I22" s="32">
        <f t="shared" si="7"/>
        <v>121523.85041813004</v>
      </c>
      <c r="J22" s="32">
        <f t="shared" si="7"/>
        <v>1248.400416366916</v>
      </c>
      <c r="K22" s="32">
        <f t="shared" si="7"/>
        <v>1159.8021591729944</v>
      </c>
      <c r="L22" s="32">
        <f t="shared" si="7"/>
        <v>118707.89798081004</v>
      </c>
      <c r="M22" s="32">
        <f t="shared" si="7"/>
        <v>1214.7010170351657</v>
      </c>
      <c r="N22" s="32">
        <f t="shared" si="7"/>
        <v>1129.7163666711613</v>
      </c>
      <c r="O22" s="25"/>
    </row>
    <row r="23" spans="1:19" x14ac:dyDescent="0.2">
      <c r="A23" s="21" t="s">
        <v>33</v>
      </c>
      <c r="B23" s="18" t="s">
        <v>1</v>
      </c>
      <c r="C23" s="29">
        <v>2046.2737785599998</v>
      </c>
      <c r="D23" s="29">
        <v>5951.24487632</v>
      </c>
      <c r="E23" s="29">
        <f t="shared" si="0"/>
        <v>290.83326672484657</v>
      </c>
      <c r="F23" s="29">
        <v>4680.1927681999996</v>
      </c>
      <c r="G23" s="29">
        <f t="shared" si="1"/>
        <v>78.642248226459031</v>
      </c>
      <c r="H23" s="29">
        <f t="shared" si="2"/>
        <v>228.71781954287354</v>
      </c>
      <c r="I23" s="29">
        <v>1074.6422218099999</v>
      </c>
      <c r="J23" s="29">
        <f t="shared" si="3"/>
        <v>18.057435782654494</v>
      </c>
      <c r="K23" s="29">
        <f t="shared" si="4"/>
        <v>52.517030373435425</v>
      </c>
      <c r="L23" s="29">
        <v>5487.3362218100001</v>
      </c>
      <c r="M23" s="29">
        <f t="shared" si="5"/>
        <v>92.204846815228663</v>
      </c>
      <c r="N23" s="29">
        <f t="shared" si="6"/>
        <v>268.16236807137017</v>
      </c>
      <c r="O23" s="25"/>
      <c r="P23" s="25"/>
      <c r="Q23" s="25"/>
      <c r="R23" s="25"/>
      <c r="S23" s="25"/>
    </row>
    <row r="24" spans="1:19" x14ac:dyDescent="0.2">
      <c r="A24" s="22"/>
      <c r="B24" s="17" t="s">
        <v>37</v>
      </c>
      <c r="C24" s="31" t="s">
        <v>38</v>
      </c>
      <c r="D24" s="31" t="s">
        <v>38</v>
      </c>
      <c r="E24" s="30" t="s">
        <v>38</v>
      </c>
      <c r="F24" s="31" t="s">
        <v>38</v>
      </c>
      <c r="G24" s="30" t="s">
        <v>38</v>
      </c>
      <c r="H24" s="30" t="s">
        <v>38</v>
      </c>
      <c r="I24" s="31">
        <v>3095.0092335102599</v>
      </c>
      <c r="J24" s="30" t="s">
        <v>38</v>
      </c>
      <c r="K24" s="30" t="s">
        <v>38</v>
      </c>
      <c r="L24" s="30">
        <v>5952.8888738221149</v>
      </c>
      <c r="M24" s="30" t="s">
        <v>38</v>
      </c>
      <c r="N24" s="30" t="s">
        <v>38</v>
      </c>
      <c r="O24" s="25"/>
    </row>
    <row r="25" spans="1:19" s="2" customFormat="1" x14ac:dyDescent="0.2">
      <c r="A25" s="23"/>
      <c r="B25" s="18" t="s">
        <v>34</v>
      </c>
      <c r="C25" s="34">
        <f>C22+C23</f>
        <v>154332.38266785</v>
      </c>
      <c r="D25" s="34">
        <f>D22+D23</f>
        <v>148194.01381823001</v>
      </c>
      <c r="E25" s="35">
        <v>121.48837267246262</v>
      </c>
      <c r="F25" s="34">
        <f>F22+F23</f>
        <v>144817.14397099</v>
      </c>
      <c r="G25" s="35">
        <v>89.847413355663065</v>
      </c>
      <c r="H25" s="35">
        <v>109.15416037409591</v>
      </c>
      <c r="I25" s="34">
        <f>I22+I23+I24</f>
        <v>125693.5018734503</v>
      </c>
      <c r="J25" s="35">
        <v>82.157597912504656</v>
      </c>
      <c r="K25" s="35">
        <v>99.811928730687029</v>
      </c>
      <c r="L25" s="34">
        <f>L22+L23+L24</f>
        <v>130148.12307644215</v>
      </c>
      <c r="M25" s="35">
        <v>76.860559277044558</v>
      </c>
      <c r="N25" s="35">
        <v>93.376642692634945</v>
      </c>
    </row>
    <row r="27" spans="1:19" x14ac:dyDescent="0.2">
      <c r="A27" s="5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9" ht="15.75" x14ac:dyDescent="0.2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9" ht="15.75" x14ac:dyDescent="0.2">
      <c r="A29" s="7"/>
      <c r="B29" s="7"/>
      <c r="C29" s="8"/>
      <c r="D29" s="8"/>
      <c r="E29" s="8"/>
      <c r="F29" s="9"/>
      <c r="G29" s="9"/>
      <c r="H29" s="9"/>
      <c r="I29" s="9"/>
      <c r="J29" s="9"/>
      <c r="K29" s="9"/>
      <c r="L29" s="9"/>
      <c r="M29" s="9"/>
      <c r="N29" s="9"/>
    </row>
    <row r="30" spans="1:19" ht="15.75" x14ac:dyDescent="0.2">
      <c r="A30" s="5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9" ht="15.75" x14ac:dyDescent="0.2">
      <c r="A31" s="5"/>
      <c r="B31" s="5"/>
      <c r="C31" s="6"/>
      <c r="D31" s="6"/>
      <c r="E31" s="6"/>
      <c r="F31" s="3"/>
      <c r="G31" s="3"/>
      <c r="H31" s="3"/>
      <c r="I31" s="3"/>
      <c r="J31" s="3"/>
      <c r="K31" s="3"/>
      <c r="L31" s="3"/>
      <c r="M31" s="3"/>
      <c r="N31" s="3"/>
    </row>
    <row r="32" spans="1:19" ht="15.75" x14ac:dyDescent="0.2">
      <c r="A32" s="5"/>
      <c r="B32" s="5"/>
      <c r="C32" s="6"/>
      <c r="D32" s="6"/>
      <c r="E32" s="6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x14ac:dyDescent="0.2">
      <c r="A33" s="5"/>
      <c r="B33" s="5"/>
      <c r="C33" s="6"/>
      <c r="D33" s="6"/>
      <c r="E33" s="6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x14ac:dyDescent="0.2">
      <c r="A34" s="7"/>
      <c r="B34" s="7"/>
      <c r="C34" s="8"/>
      <c r="D34" s="8"/>
      <c r="E34" s="8"/>
      <c r="F34" s="9"/>
      <c r="G34" s="9"/>
      <c r="H34" s="9"/>
      <c r="I34" s="9"/>
      <c r="J34" s="9"/>
      <c r="K34" s="9"/>
      <c r="L34" s="9"/>
      <c r="M34" s="9"/>
      <c r="N34" s="9"/>
    </row>
    <row r="35" spans="1:14" ht="15.75" x14ac:dyDescent="0.2">
      <c r="A35" s="5"/>
      <c r="B35" s="5"/>
      <c r="C35" s="6"/>
      <c r="D35" s="6"/>
      <c r="E35" s="6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x14ac:dyDescent="0.2">
      <c r="A36" s="5"/>
      <c r="B36" s="5"/>
      <c r="C36" s="6"/>
      <c r="D36" s="6"/>
      <c r="E36" s="6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x14ac:dyDescent="0.2">
      <c r="A37" s="5"/>
      <c r="B37" s="5"/>
      <c r="C37" s="6"/>
      <c r="D37" s="6"/>
      <c r="E37" s="6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x14ac:dyDescent="0.2">
      <c r="A38" s="5"/>
      <c r="B38" s="5"/>
      <c r="C38" s="6"/>
      <c r="D38" s="6"/>
      <c r="E38" s="6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x14ac:dyDescent="0.2">
      <c r="A39" s="7"/>
      <c r="B39" s="7"/>
      <c r="C39" s="8"/>
      <c r="D39" s="8"/>
      <c r="E39" s="8"/>
      <c r="F39" s="9"/>
      <c r="G39" s="9"/>
      <c r="H39" s="9"/>
      <c r="I39" s="9"/>
      <c r="J39" s="9"/>
      <c r="K39" s="9"/>
      <c r="L39" s="9"/>
      <c r="M39" s="9"/>
      <c r="N39" s="9"/>
    </row>
    <row r="40" spans="1:14" ht="15.75" x14ac:dyDescent="0.2">
      <c r="A40" s="5"/>
      <c r="B40" s="5"/>
      <c r="C40" s="6"/>
      <c r="D40" s="6"/>
      <c r="E40" s="6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x14ac:dyDescent="0.2">
      <c r="A41" s="5"/>
      <c r="B41" s="5"/>
      <c r="C41" s="6"/>
      <c r="D41" s="6"/>
      <c r="E41" s="6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x14ac:dyDescent="0.2">
      <c r="A42" s="5"/>
      <c r="B42" s="5"/>
      <c r="C42" s="6"/>
      <c r="D42" s="6"/>
      <c r="E42" s="6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x14ac:dyDescent="0.2">
      <c r="A43" s="5"/>
      <c r="B43" s="5"/>
      <c r="C43" s="6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x14ac:dyDescent="0.2">
      <c r="A44" s="7"/>
      <c r="B44" s="7"/>
      <c r="C44" s="8"/>
      <c r="D44" s="8"/>
      <c r="E44" s="8"/>
      <c r="F44" s="9"/>
      <c r="G44" s="9"/>
      <c r="H44" s="9"/>
      <c r="I44" s="9"/>
      <c r="J44" s="9"/>
      <c r="K44" s="9"/>
      <c r="L44" s="9"/>
      <c r="M44" s="9"/>
      <c r="N44" s="9"/>
    </row>
    <row r="45" spans="1:14" ht="15.75" x14ac:dyDescent="0.2">
      <c r="A45" s="5"/>
      <c r="B45" s="5"/>
      <c r="C45" s="6"/>
      <c r="D45" s="6"/>
      <c r="E45" s="6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x14ac:dyDescent="0.2">
      <c r="A46" s="5"/>
      <c r="B46" s="5"/>
      <c r="C46" s="6"/>
      <c r="D46" s="6"/>
      <c r="E46" s="6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x14ac:dyDescent="0.2">
      <c r="A47" s="5"/>
      <c r="B47" s="5"/>
      <c r="C47" s="6"/>
      <c r="D47" s="6"/>
      <c r="E47" s="6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x14ac:dyDescent="0.2">
      <c r="A48" s="5"/>
      <c r="B48" s="5"/>
      <c r="C48" s="6"/>
      <c r="D48" s="6"/>
      <c r="E48" s="6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x14ac:dyDescent="0.2">
      <c r="A49" s="7"/>
      <c r="B49" s="7"/>
      <c r="C49" s="8"/>
      <c r="D49" s="8"/>
      <c r="E49" s="8"/>
      <c r="F49" s="9"/>
      <c r="G49" s="9"/>
      <c r="H49" s="9"/>
      <c r="I49" s="9"/>
      <c r="J49" s="9"/>
      <c r="K49" s="9"/>
      <c r="L49" s="9"/>
      <c r="M49" s="9"/>
      <c r="N49" s="9"/>
    </row>
    <row r="50" spans="1:14" ht="15.75" x14ac:dyDescent="0.2">
      <c r="A50" s="5"/>
      <c r="B50" s="5"/>
      <c r="C50" s="6"/>
      <c r="D50" s="6"/>
      <c r="E50" s="6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x14ac:dyDescent="0.2">
      <c r="A51" s="5"/>
      <c r="B51" s="5"/>
      <c r="C51" s="6"/>
      <c r="D51" s="6"/>
      <c r="E51" s="6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x14ac:dyDescent="0.2">
      <c r="A52" s="5"/>
      <c r="B52" s="5"/>
      <c r="C52" s="6"/>
      <c r="D52" s="6"/>
      <c r="E52" s="6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x14ac:dyDescent="0.2">
      <c r="A53" s="7"/>
      <c r="B53" s="7"/>
      <c r="C53" s="8"/>
      <c r="D53" s="8"/>
      <c r="E53" s="8"/>
      <c r="F53" s="9"/>
      <c r="G53" s="9"/>
      <c r="H53" s="9"/>
      <c r="I53" s="9"/>
      <c r="J53" s="9"/>
      <c r="K53" s="9"/>
      <c r="L53" s="9"/>
      <c r="M53" s="9"/>
      <c r="N53" s="9"/>
    </row>
    <row r="54" spans="1:14" ht="15.75" x14ac:dyDescent="0.2">
      <c r="A54" s="5"/>
      <c r="B54" s="5"/>
      <c r="C54" s="6"/>
      <c r="D54" s="6"/>
      <c r="E54" s="6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x14ac:dyDescent="0.2">
      <c r="A55" s="5"/>
      <c r="B55" s="5"/>
      <c r="C55" s="6"/>
      <c r="D55" s="6"/>
      <c r="E55" s="6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x14ac:dyDescent="0.2">
      <c r="A56" s="5"/>
      <c r="B56" s="5"/>
      <c r="C56" s="6"/>
      <c r="D56" s="6"/>
      <c r="E56" s="6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x14ac:dyDescent="0.2">
      <c r="A57" s="5"/>
      <c r="B57" s="5"/>
      <c r="C57" s="6"/>
      <c r="D57" s="6"/>
      <c r="E57" s="6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x14ac:dyDescent="0.2">
      <c r="A58" s="5"/>
      <c r="B58" s="5"/>
      <c r="C58" s="6"/>
      <c r="D58" s="6"/>
      <c r="E58" s="6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x14ac:dyDescent="0.2">
      <c r="A59" s="7"/>
      <c r="B59" s="7"/>
      <c r="C59" s="8"/>
      <c r="D59" s="8"/>
      <c r="E59" s="8"/>
      <c r="F59" s="9"/>
      <c r="G59" s="9"/>
      <c r="H59" s="9"/>
      <c r="I59" s="9"/>
      <c r="J59" s="9"/>
      <c r="K59" s="9"/>
      <c r="L59" s="9"/>
      <c r="M59" s="9"/>
      <c r="N59" s="9"/>
    </row>
    <row r="60" spans="1:14" ht="15.75" x14ac:dyDescent="0.2">
      <c r="A60" s="5"/>
      <c r="B60" s="5"/>
      <c r="C60" s="6"/>
      <c r="D60" s="6"/>
      <c r="E60" s="6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x14ac:dyDescent="0.2">
      <c r="A61" s="5"/>
      <c r="B61" s="5"/>
      <c r="C61" s="6"/>
      <c r="D61" s="6"/>
      <c r="E61" s="6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x14ac:dyDescent="0.2">
      <c r="A62" s="5"/>
      <c r="B62" s="5"/>
      <c r="C62" s="6"/>
      <c r="D62" s="6"/>
      <c r="E62" s="6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x14ac:dyDescent="0.2">
      <c r="A63" s="5"/>
      <c r="B63" s="5"/>
      <c r="C63" s="6"/>
      <c r="D63" s="6"/>
      <c r="E63" s="6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x14ac:dyDescent="0.2">
      <c r="A64" s="7"/>
      <c r="B64" s="7"/>
      <c r="C64" s="8"/>
      <c r="D64" s="8"/>
      <c r="E64" s="8"/>
      <c r="F64" s="9"/>
      <c r="G64" s="9"/>
      <c r="H64" s="9"/>
      <c r="I64" s="9"/>
      <c r="J64" s="9"/>
      <c r="K64" s="9"/>
      <c r="L64" s="9"/>
      <c r="M64" s="9"/>
      <c r="N64" s="9"/>
    </row>
    <row r="65" spans="1:14" ht="15.75" x14ac:dyDescent="0.2">
      <c r="A65" s="5"/>
      <c r="B65" s="5"/>
      <c r="C65" s="6"/>
      <c r="D65" s="6"/>
      <c r="E65" s="6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x14ac:dyDescent="0.2">
      <c r="A66" s="5"/>
      <c r="B66" s="5"/>
      <c r="C66" s="6"/>
      <c r="D66" s="6"/>
      <c r="E66" s="6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x14ac:dyDescent="0.2">
      <c r="A67" s="5"/>
      <c r="B67" s="5"/>
      <c r="C67" s="6"/>
      <c r="D67" s="6"/>
      <c r="E67" s="6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x14ac:dyDescent="0.2">
      <c r="A68" s="5"/>
      <c r="B68" s="5"/>
      <c r="C68" s="6"/>
      <c r="D68" s="6"/>
      <c r="E68" s="6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x14ac:dyDescent="0.2">
      <c r="A69" s="5"/>
      <c r="B69" s="5"/>
      <c r="C69" s="6"/>
      <c r="D69" s="6"/>
      <c r="E69" s="6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x14ac:dyDescent="0.2">
      <c r="A70" s="5"/>
      <c r="B70" s="5"/>
      <c r="C70" s="6"/>
      <c r="D70" s="6"/>
      <c r="E70" s="6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x14ac:dyDescent="0.2">
      <c r="A71" s="7"/>
      <c r="B71" s="7"/>
      <c r="C71" s="8"/>
      <c r="D71" s="8"/>
      <c r="E71" s="8"/>
      <c r="F71" s="9"/>
      <c r="G71" s="9"/>
      <c r="H71" s="9"/>
      <c r="I71" s="9"/>
      <c r="J71" s="9"/>
      <c r="K71" s="9"/>
      <c r="L71" s="9"/>
      <c r="M71" s="9"/>
      <c r="N71" s="9"/>
    </row>
    <row r="72" spans="1:14" ht="15.75" x14ac:dyDescent="0.2">
      <c r="A72" s="5"/>
      <c r="B72" s="5"/>
      <c r="C72" s="6"/>
      <c r="D72" s="6"/>
      <c r="E72" s="6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x14ac:dyDescent="0.2">
      <c r="A73" s="5"/>
      <c r="B73" s="5"/>
      <c r="C73" s="6"/>
      <c r="D73" s="6"/>
      <c r="E73" s="6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x14ac:dyDescent="0.2">
      <c r="A74" s="5"/>
      <c r="B74" s="5"/>
      <c r="C74" s="6"/>
      <c r="D74" s="6"/>
      <c r="E74" s="6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x14ac:dyDescent="0.2">
      <c r="A75" s="5"/>
      <c r="B75" s="5"/>
      <c r="C75" s="6"/>
      <c r="D75" s="6"/>
      <c r="E75" s="6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x14ac:dyDescent="0.2">
      <c r="A76" s="5"/>
      <c r="B76" s="5"/>
      <c r="C76" s="6"/>
      <c r="D76" s="6"/>
      <c r="E76" s="6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x14ac:dyDescent="0.2">
      <c r="A77" s="7"/>
      <c r="B77" s="7"/>
      <c r="C77" s="8"/>
      <c r="D77" s="8"/>
      <c r="E77" s="8"/>
      <c r="F77" s="9"/>
      <c r="G77" s="9"/>
      <c r="H77" s="9"/>
      <c r="I77" s="9"/>
      <c r="J77" s="9"/>
      <c r="K77" s="9"/>
      <c r="L77" s="9"/>
      <c r="M77" s="9"/>
      <c r="N77" s="9"/>
    </row>
    <row r="78" spans="1:14" ht="15.75" x14ac:dyDescent="0.2">
      <c r="A78" s="5"/>
      <c r="B78" s="5"/>
      <c r="C78" s="6"/>
      <c r="D78" s="6"/>
      <c r="E78" s="6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x14ac:dyDescent="0.2">
      <c r="A79" s="5"/>
      <c r="B79" s="5"/>
      <c r="C79" s="6"/>
      <c r="D79" s="6"/>
      <c r="E79" s="6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x14ac:dyDescent="0.2">
      <c r="A80" s="5"/>
      <c r="B80" s="5"/>
      <c r="C80" s="6"/>
      <c r="D80" s="6"/>
      <c r="E80" s="6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x14ac:dyDescent="0.2">
      <c r="A81" s="5"/>
      <c r="B81" s="5"/>
      <c r="C81" s="6"/>
      <c r="D81" s="6"/>
      <c r="E81" s="6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x14ac:dyDescent="0.2">
      <c r="A82" s="5"/>
      <c r="B82" s="5"/>
      <c r="C82" s="6"/>
      <c r="D82" s="6"/>
      <c r="E82" s="6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x14ac:dyDescent="0.2">
      <c r="A83" s="7"/>
      <c r="B83" s="7"/>
      <c r="C83" s="8"/>
      <c r="D83" s="8"/>
      <c r="E83" s="8"/>
      <c r="F83" s="9"/>
      <c r="G83" s="9"/>
      <c r="H83" s="9"/>
      <c r="I83" s="9"/>
      <c r="J83" s="9"/>
      <c r="K83" s="9"/>
      <c r="L83" s="9"/>
      <c r="M83" s="9"/>
      <c r="N83" s="9"/>
    </row>
    <row r="84" spans="1:14" ht="15.75" x14ac:dyDescent="0.2">
      <c r="A84" s="5"/>
      <c r="B84" s="5"/>
      <c r="C84" s="6"/>
      <c r="D84" s="6"/>
      <c r="E84" s="6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x14ac:dyDescent="0.2">
      <c r="A85" s="5"/>
      <c r="B85" s="5"/>
      <c r="C85" s="6"/>
      <c r="D85" s="6"/>
      <c r="E85" s="6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x14ac:dyDescent="0.2">
      <c r="A86" s="7"/>
      <c r="B86" s="7"/>
      <c r="C86" s="8"/>
      <c r="D86" s="8"/>
      <c r="E86" s="8"/>
      <c r="F86" s="9"/>
      <c r="G86" s="9"/>
      <c r="H86" s="9"/>
      <c r="I86" s="9"/>
      <c r="J86" s="9"/>
      <c r="K86" s="9"/>
      <c r="L86" s="9"/>
      <c r="M86" s="9"/>
      <c r="N86" s="9"/>
    </row>
    <row r="87" spans="1:14" ht="15.75" x14ac:dyDescent="0.2">
      <c r="A87" s="5"/>
      <c r="B87" s="5"/>
      <c r="C87" s="6"/>
      <c r="D87" s="6"/>
      <c r="E87" s="6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x14ac:dyDescent="0.2">
      <c r="A88" s="5"/>
      <c r="B88" s="5"/>
      <c r="C88" s="6"/>
      <c r="D88" s="6"/>
      <c r="E88" s="6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x14ac:dyDescent="0.2">
      <c r="A89" s="5"/>
      <c r="B89" s="5"/>
      <c r="C89" s="6"/>
      <c r="D89" s="6"/>
      <c r="E89" s="6"/>
      <c r="F89" s="3"/>
      <c r="G89" s="3"/>
      <c r="H89" s="3"/>
      <c r="I89" s="3"/>
      <c r="J89" s="3"/>
      <c r="K89" s="3"/>
      <c r="L89" s="3"/>
      <c r="M89" s="3"/>
      <c r="N89" s="3"/>
    </row>
    <row r="90" spans="1:14" ht="20.25" customHeight="1" x14ac:dyDescent="0.2">
      <c r="A90" s="5"/>
      <c r="B90" s="5"/>
      <c r="C90" s="6"/>
      <c r="D90" s="6"/>
      <c r="E90" s="6"/>
      <c r="F90" s="3"/>
      <c r="G90" s="3"/>
      <c r="H90" s="3"/>
      <c r="I90" s="3"/>
      <c r="J90" s="3"/>
      <c r="K90" s="3"/>
      <c r="L90" s="3"/>
      <c r="M90" s="3"/>
      <c r="N90" s="3"/>
    </row>
    <row r="91" spans="1:14" ht="26.25" customHeight="1" x14ac:dyDescent="0.2">
      <c r="A91" s="7"/>
      <c r="B91" s="10"/>
      <c r="C91" s="8"/>
      <c r="D91" s="8"/>
      <c r="E91" s="8"/>
      <c r="F91" s="9"/>
      <c r="G91" s="9"/>
      <c r="H91" s="9"/>
      <c r="I91" s="9"/>
      <c r="J91" s="9"/>
      <c r="K91" s="9"/>
      <c r="L91" s="11"/>
      <c r="M91" s="9"/>
      <c r="N91" s="9"/>
    </row>
    <row r="92" spans="1:14" ht="15.75" x14ac:dyDescent="0.2">
      <c r="A92" s="5"/>
      <c r="B92" s="12"/>
      <c r="C92" s="6"/>
      <c r="D92" s="6"/>
      <c r="E92" s="6"/>
      <c r="F92" s="13"/>
      <c r="G92" s="13"/>
      <c r="H92" s="13"/>
      <c r="I92" s="13"/>
      <c r="J92" s="13"/>
      <c r="K92" s="13"/>
      <c r="L92" s="3"/>
      <c r="M92" s="13"/>
      <c r="N92" s="13"/>
    </row>
    <row r="93" spans="1:14" ht="15.75" x14ac:dyDescent="0.2">
      <c r="A93" s="5"/>
      <c r="B93" s="4"/>
      <c r="C93" s="6"/>
      <c r="D93" s="6"/>
      <c r="E93" s="6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x14ac:dyDescent="0.2">
      <c r="A94" s="5"/>
      <c r="B94" s="4"/>
      <c r="C94" s="6"/>
      <c r="D94" s="6"/>
      <c r="E94" s="6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x14ac:dyDescent="0.2">
      <c r="A95" s="5"/>
      <c r="B95" s="4"/>
      <c r="C95" s="6"/>
      <c r="D95" s="6"/>
      <c r="E95" s="6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x14ac:dyDescent="0.2">
      <c r="A96" s="5"/>
      <c r="B96" s="4"/>
      <c r="C96" s="6"/>
      <c r="D96" s="6"/>
      <c r="E96" s="6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x14ac:dyDescent="0.2">
      <c r="A97" s="7"/>
      <c r="B97" s="2"/>
      <c r="C97" s="8"/>
      <c r="D97" s="8"/>
      <c r="E97" s="8"/>
      <c r="F97" s="8"/>
      <c r="G97" s="8"/>
      <c r="H97" s="8"/>
      <c r="I97" s="8"/>
      <c r="J97" s="8"/>
      <c r="K97" s="8"/>
      <c r="L97" s="14"/>
      <c r="M97" s="8"/>
      <c r="N97" s="8"/>
    </row>
    <row r="98" spans="1:14" ht="15.75" x14ac:dyDescent="0.2">
      <c r="A98" s="5"/>
      <c r="B98" s="4"/>
      <c r="C98" s="6"/>
      <c r="D98" s="6"/>
      <c r="E98" s="6"/>
      <c r="F98" s="6"/>
      <c r="G98" s="6"/>
      <c r="H98" s="6"/>
      <c r="I98" s="6"/>
      <c r="J98" s="6"/>
      <c r="K98" s="6"/>
      <c r="L98" s="3"/>
      <c r="M98" s="6"/>
      <c r="N98" s="6"/>
    </row>
    <row r="99" spans="1:14" ht="15.75" x14ac:dyDescent="0.2">
      <c r="A99" s="5"/>
      <c r="B99" s="4"/>
      <c r="C99" s="6"/>
      <c r="D99" s="6"/>
      <c r="E99" s="6"/>
      <c r="F99" s="6"/>
      <c r="G99" s="6"/>
      <c r="H99" s="6"/>
      <c r="I99" s="6"/>
      <c r="J99" s="6"/>
      <c r="K99" s="6"/>
      <c r="L99" s="3"/>
      <c r="M99" s="6"/>
      <c r="N99" s="6"/>
    </row>
    <row r="100" spans="1:14" ht="15.75" x14ac:dyDescent="0.2">
      <c r="A100" s="5"/>
      <c r="B100" s="4"/>
      <c r="C100" s="6"/>
      <c r="D100" s="6"/>
      <c r="E100" s="6"/>
      <c r="F100" s="6"/>
      <c r="G100" s="6"/>
      <c r="H100" s="6"/>
      <c r="I100" s="6"/>
      <c r="J100" s="6"/>
      <c r="K100" s="6"/>
      <c r="L100" s="3"/>
      <c r="M100" s="6"/>
      <c r="N100" s="6"/>
    </row>
    <row r="101" spans="1:14" ht="15.75" x14ac:dyDescent="0.2">
      <c r="A101" s="5"/>
      <c r="B101" s="4"/>
      <c r="C101" s="6"/>
      <c r="D101" s="6"/>
      <c r="E101" s="6"/>
      <c r="F101" s="6"/>
      <c r="G101" s="6"/>
      <c r="H101" s="6"/>
      <c r="I101" s="6"/>
      <c r="J101" s="6"/>
      <c r="K101" s="6"/>
      <c r="L101" s="3"/>
      <c r="M101" s="6"/>
      <c r="N101" s="6"/>
    </row>
    <row r="102" spans="1:14" ht="15.75" x14ac:dyDescent="0.2">
      <c r="A102" s="7"/>
      <c r="B102" s="2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1:14" ht="15.75" x14ac:dyDescent="0.2">
      <c r="A103" s="20"/>
      <c r="B103" s="2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</sheetData>
  <autoFilter ref="A3:L25"/>
  <mergeCells count="1">
    <mergeCell ref="B1:L1"/>
  </mergeCells>
  <pageMargins left="0.59055118110236227" right="0.39370078740157483" top="0.39370078740157483" bottom="0.39370078740157483" header="0.31496062992125984" footer="0.31496062992125984"/>
  <pageSetup paperSize="9" scale="73" firstPageNumber="601" fitToHeight="15" orientation="landscape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2025-11-07T12:11:16Z</dcterms:modified>
</cp:coreProperties>
</file>