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okon\Desktop\ВНЕШНЯЯ ПРОВЕРКА\Внешняя проверка 2018\"/>
    </mc:Choice>
  </mc:AlternateContent>
  <bookViews>
    <workbookView xWindow="0" yWindow="0" windowWidth="28800" windowHeight="12375"/>
  </bookViews>
  <sheets>
    <sheet name="2017" sheetId="6" r:id="rId1"/>
  </sheets>
  <calcPr calcId="152511"/>
</workbook>
</file>

<file path=xl/calcChain.xml><?xml version="1.0" encoding="utf-8"?>
<calcChain xmlns="http://schemas.openxmlformats.org/spreadsheetml/2006/main">
  <c r="E11" i="6" l="1"/>
  <c r="B11" i="6"/>
  <c r="C11" i="6"/>
  <c r="C10" i="6" s="1"/>
  <c r="D11" i="6"/>
  <c r="E10" i="6" l="1"/>
  <c r="B10" i="6" l="1"/>
  <c r="J17" i="6"/>
  <c r="F17" i="6"/>
  <c r="F20" i="6" l="1"/>
  <c r="F21" i="6"/>
  <c r="F18" i="6"/>
  <c r="G17" i="6"/>
  <c r="J16" i="6"/>
  <c r="J15" i="6"/>
  <c r="J14" i="6"/>
  <c r="G14" i="6"/>
  <c r="D10" i="6" l="1"/>
  <c r="G20" i="6"/>
  <c r="G21" i="6"/>
  <c r="F14" i="6"/>
  <c r="F16" i="6"/>
  <c r="J20" i="6"/>
  <c r="J19" i="6"/>
  <c r="G16" i="6"/>
  <c r="F19" i="6"/>
  <c r="J12" i="6"/>
  <c r="F15" i="6"/>
  <c r="G19" i="6"/>
  <c r="J18" i="6"/>
  <c r="F12" i="6"/>
  <c r="G10" i="6"/>
  <c r="G18" i="6"/>
  <c r="G15" i="6"/>
  <c r="G11" i="6"/>
  <c r="I9" i="6"/>
  <c r="G12" i="6"/>
  <c r="J21" i="6"/>
  <c r="J10" i="6" l="1"/>
  <c r="F10" i="6"/>
  <c r="J11" i="6"/>
  <c r="F11" i="6"/>
</calcChain>
</file>

<file path=xl/sharedStrings.xml><?xml version="1.0" encoding="utf-8"?>
<sst xmlns="http://schemas.openxmlformats.org/spreadsheetml/2006/main" count="26" uniqueCount="25">
  <si>
    <t>Доходы бюджета - ИТОГО</t>
  </si>
  <si>
    <t>НАЛОГОВЫЕ И НЕНАЛОГОВЫЕ ДОХОДЫ</t>
  </si>
  <si>
    <t>Налоговые доходы</t>
  </si>
  <si>
    <t>из них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</si>
  <si>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</si>
  <si>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</si>
  <si>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РФ</t>
  </si>
  <si>
    <t>налог на имущество организаций</t>
  </si>
  <si>
    <t>налог на добычу полезных ископаемых</t>
  </si>
  <si>
    <t>Неналоговые доходы</t>
  </si>
  <si>
    <t>БЕЗВОЗМЕЗДНЫЕ ПОСТУПЛЕНИЯ</t>
  </si>
  <si>
    <t>от первоначальных назначений</t>
  </si>
  <si>
    <t>Исполнено</t>
  </si>
  <si>
    <t>транспортный налог</t>
  </si>
  <si>
    <t>Приложение № 1 к заключению</t>
  </si>
  <si>
    <t>2016 год</t>
  </si>
  <si>
    <t>2017 год</t>
  </si>
  <si>
    <t>Отношение (%)</t>
  </si>
  <si>
    <t>Информация об исполнении доходов областного бюджета за 2017 год в разрезе видов доходов</t>
  </si>
  <si>
    <t>Наименование показателя</t>
  </si>
  <si>
    <t xml:space="preserve">тыс. рублей </t>
  </si>
  <si>
    <t>Утверждено Законом о бюджете (в редакции от 23.12.2016)</t>
  </si>
  <si>
    <t>Утверждено Законом о бюджете (в редакции от 27.11.2017)</t>
  </si>
  <si>
    <t>К утвержденным Законом о бюджете (в редакции от 27.11.2017)</t>
  </si>
  <si>
    <t>К 2016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</si>
</sst>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i/>
      <sz val="8"/>
      <name val="Times New Roman"/>
      <family val="1"/>
      <charset val="204"/>
    </font>
    <font>
      <i/>
      <sz val="8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</font>
    <font>
      <sz val="8"/>
      <color rgb="FF000000"/>
      <name val="Arial"/>
      <family val="2"/>
    </font>
    <font>
      <sz val="10"/>
      <color rgb="FF000000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" fontId="16" fillId="0" borderId="7">
      <alignment horizontal="right" shrinkToFit="1"/>
    </xf>
    <xf numFmtId="4" fontId="17" fillId="0" borderId="7">
      <alignment horizontal="right"/>
    </xf>
    <xf numFmtId="0" fontId="18" fillId="0" borderId="8"/>
  </cellStyleXfs>
  <cellXfs count="54">
    <xf numFmtId="0" fontId="0" fillId="0" borderId="0" xfId="0"/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/>
    <xf numFmtId="0" fontId="9" fillId="0" borderId="0" xfId="0" applyFont="1" applyFill="1"/>
    <xf numFmtId="0" fontId="1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13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textRotation="180"/>
    </xf>
    <xf numFmtId="0" fontId="3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/>
    <xf numFmtId="0" fontId="5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8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10" fillId="0" borderId="0" xfId="0" applyFont="1" applyFill="1"/>
    <xf numFmtId="0" fontId="2" fillId="2" borderId="0" xfId="0" applyFont="1" applyFill="1"/>
    <xf numFmtId="0" fontId="12" fillId="2" borderId="0" xfId="0" applyFont="1" applyFill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165" fontId="20" fillId="0" borderId="0" xfId="1" applyNumberFormat="1" applyFont="1" applyFill="1"/>
    <xf numFmtId="0" fontId="21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0" fontId="22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/>
    <xf numFmtId="0" fontId="0" fillId="0" borderId="0" xfId="0" applyFont="1" applyFill="1"/>
    <xf numFmtId="0" fontId="15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right"/>
    </xf>
  </cellXfs>
  <cellStyles count="5">
    <cellStyle name="xl52" xfId="2"/>
    <cellStyle name="xl58" xfId="3"/>
    <cellStyle name="xl80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A7" zoomScale="145" zoomScaleNormal="145" workbookViewId="0">
      <selection activeCell="A11" sqref="A11"/>
    </sheetView>
  </sheetViews>
  <sheetFormatPr defaultRowHeight="12.75" x14ac:dyDescent="0.2"/>
  <cols>
    <col min="1" max="1" width="43" style="3" customWidth="1"/>
    <col min="2" max="2" width="14.5703125" style="3" customWidth="1"/>
    <col min="3" max="3" width="21.28515625" style="23" customWidth="1"/>
    <col min="4" max="4" width="21.5703125" style="3" customWidth="1"/>
    <col min="5" max="5" width="14.5703125" style="3" customWidth="1"/>
    <col min="6" max="6" width="18.7109375" style="3" customWidth="1"/>
    <col min="7" max="7" width="15.5703125" style="3" hidden="1" customWidth="1"/>
    <col min="8" max="8" width="11.42578125" style="3" hidden="1" customWidth="1"/>
    <col min="9" max="9" width="10" style="4" hidden="1" customWidth="1"/>
    <col min="10" max="10" width="11.85546875" style="4" customWidth="1"/>
    <col min="11" max="16384" width="9.140625" style="4"/>
  </cols>
  <sheetData>
    <row r="1" spans="1:10" ht="15.75" x14ac:dyDescent="0.2">
      <c r="A1" s="45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">
      <c r="F2" s="5"/>
    </row>
    <row r="3" spans="1:10" x14ac:dyDescent="0.2">
      <c r="F3" s="5"/>
    </row>
    <row r="5" spans="1:10" ht="18.75" x14ac:dyDescent="0.3">
      <c r="A5" s="47" t="s">
        <v>18</v>
      </c>
      <c r="B5" s="47"/>
      <c r="C5" s="47"/>
      <c r="D5" s="47"/>
      <c r="E5" s="47"/>
      <c r="F5" s="47"/>
      <c r="G5" s="47"/>
      <c r="H5" s="48"/>
      <c r="I5" s="48"/>
      <c r="J5" s="48"/>
    </row>
    <row r="6" spans="1:10" ht="6.75" customHeight="1" x14ac:dyDescent="0.25">
      <c r="A6" s="6"/>
      <c r="B6" s="6"/>
      <c r="C6" s="24"/>
      <c r="D6" s="6"/>
      <c r="E6" s="6"/>
      <c r="F6" s="6"/>
      <c r="G6" s="6"/>
      <c r="H6" s="7"/>
    </row>
    <row r="7" spans="1:10" ht="19.5" customHeight="1" x14ac:dyDescent="0.25">
      <c r="F7" s="53" t="s">
        <v>20</v>
      </c>
      <c r="G7" s="53"/>
      <c r="H7" s="53"/>
      <c r="I7" s="53"/>
      <c r="J7" s="53"/>
    </row>
    <row r="8" spans="1:10" s="9" customFormat="1" ht="21.75" customHeight="1" x14ac:dyDescent="0.2">
      <c r="A8" s="49" t="s">
        <v>19</v>
      </c>
      <c r="B8" s="30" t="s">
        <v>15</v>
      </c>
      <c r="C8" s="50" t="s">
        <v>16</v>
      </c>
      <c r="D8" s="51"/>
      <c r="E8" s="52"/>
      <c r="F8" s="49" t="s">
        <v>17</v>
      </c>
      <c r="G8" s="49"/>
      <c r="H8" s="49"/>
      <c r="I8" s="49"/>
      <c r="J8" s="49"/>
    </row>
    <row r="9" spans="1:10" s="9" customFormat="1" ht="60.75" customHeight="1" x14ac:dyDescent="0.2">
      <c r="A9" s="49"/>
      <c r="B9" s="8" t="s">
        <v>12</v>
      </c>
      <c r="C9" s="25" t="s">
        <v>21</v>
      </c>
      <c r="D9" s="29" t="s">
        <v>22</v>
      </c>
      <c r="E9" s="8" t="s">
        <v>12</v>
      </c>
      <c r="F9" s="10" t="s">
        <v>23</v>
      </c>
      <c r="G9" s="10" t="s">
        <v>11</v>
      </c>
      <c r="H9" s="11"/>
      <c r="I9" s="12" t="e">
        <f>B14+B15+B18+B19+#REF!+#REF!+#REF!</f>
        <v>#REF!</v>
      </c>
      <c r="J9" s="10" t="s">
        <v>24</v>
      </c>
    </row>
    <row r="10" spans="1:10" s="16" customFormat="1" ht="19.5" customHeight="1" x14ac:dyDescent="0.25">
      <c r="A10" s="13" t="s">
        <v>0</v>
      </c>
      <c r="B10" s="37">
        <f>B12+B20+B21</f>
        <v>57558694.399999999</v>
      </c>
      <c r="C10" s="38">
        <f>C11+C21</f>
        <v>54770128.717250004</v>
      </c>
      <c r="D10" s="37">
        <f>D12+D20+D21</f>
        <v>56820672.380290002</v>
      </c>
      <c r="E10" s="37">
        <f>E12+E20+E21</f>
        <v>56829346.572310001</v>
      </c>
      <c r="F10" s="39">
        <f>E10/D10</f>
        <v>1.0001526590879097</v>
      </c>
      <c r="G10" s="37">
        <f>B10/C10</f>
        <v>1.0509139881183396</v>
      </c>
      <c r="H10" s="40"/>
      <c r="I10" s="41"/>
      <c r="J10" s="39">
        <f>E10/B10</f>
        <v>0.98732862454069148</v>
      </c>
    </row>
    <row r="11" spans="1:10" s="16" customFormat="1" ht="17.25" customHeight="1" x14ac:dyDescent="0.2">
      <c r="A11" s="17" t="s">
        <v>1</v>
      </c>
      <c r="B11" s="1">
        <f>B12+B20</f>
        <v>50706862.299999997</v>
      </c>
      <c r="C11" s="26">
        <f>C12+C20</f>
        <v>50175202.117250003</v>
      </c>
      <c r="D11" s="1">
        <f>D12+D20</f>
        <v>49751122.1426</v>
      </c>
      <c r="E11" s="1">
        <f>E12+E20</f>
        <v>49721266.245250002</v>
      </c>
      <c r="F11" s="14">
        <f>E11/D11</f>
        <v>0.99939989499604809</v>
      </c>
      <c r="G11" s="1">
        <f>B11/C11</f>
        <v>1.0105960745610472</v>
      </c>
      <c r="H11" s="15"/>
      <c r="J11" s="14">
        <f t="shared" ref="J11:J21" si="0">E11/B11</f>
        <v>0.98056286644362145</v>
      </c>
    </row>
    <row r="12" spans="1:10" s="16" customFormat="1" ht="15.75" customHeight="1" x14ac:dyDescent="0.25">
      <c r="A12" s="31" t="s">
        <v>2</v>
      </c>
      <c r="B12" s="32">
        <v>49930745.799999997</v>
      </c>
      <c r="C12" s="33">
        <v>49564663.997000001</v>
      </c>
      <c r="D12" s="32">
        <v>49220406.240000002</v>
      </c>
      <c r="E12" s="32">
        <v>49199125.402989998</v>
      </c>
      <c r="F12" s="34">
        <f t="shared" ref="F12:F21" si="1">E12/D12</f>
        <v>0.99956764198762937</v>
      </c>
      <c r="G12" s="32">
        <f>B12/C14</f>
        <v>2.290198028213442</v>
      </c>
      <c r="H12" s="35"/>
      <c r="I12" s="36"/>
      <c r="J12" s="34">
        <f>E12/B12</f>
        <v>0.98534729683508959</v>
      </c>
    </row>
    <row r="13" spans="1:10" s="20" customFormat="1" ht="9.75" customHeight="1" x14ac:dyDescent="0.2">
      <c r="A13" s="18" t="s">
        <v>3</v>
      </c>
      <c r="B13" s="1"/>
      <c r="C13" s="27"/>
      <c r="D13" s="1"/>
      <c r="E13" s="1"/>
      <c r="F13" s="14"/>
      <c r="G13" s="19"/>
      <c r="H13" s="15"/>
      <c r="J13" s="14"/>
    </row>
    <row r="14" spans="1:10" ht="18" customHeight="1" x14ac:dyDescent="0.2">
      <c r="A14" s="21" t="s">
        <v>4</v>
      </c>
      <c r="B14" s="2">
        <v>22335772.042180002</v>
      </c>
      <c r="C14" s="28">
        <v>21801933.800000001</v>
      </c>
      <c r="D14" s="2">
        <v>20500000</v>
      </c>
      <c r="E14" s="2">
        <v>20266573.640189998</v>
      </c>
      <c r="F14" s="42">
        <f t="shared" si="1"/>
        <v>0.98861334830195113</v>
      </c>
      <c r="G14" s="2" t="e">
        <f>B14/#REF!</f>
        <v>#REF!</v>
      </c>
      <c r="H14" s="43"/>
      <c r="I14" s="44"/>
      <c r="J14" s="42">
        <f t="shared" si="0"/>
        <v>0.90735944125493284</v>
      </c>
    </row>
    <row r="15" spans="1:10" ht="17.25" customHeight="1" x14ac:dyDescent="0.2">
      <c r="A15" s="21" t="s">
        <v>5</v>
      </c>
      <c r="B15" s="2">
        <v>19560048.122680001</v>
      </c>
      <c r="C15" s="28">
        <v>19880103.5</v>
      </c>
      <c r="D15" s="2">
        <v>20488438</v>
      </c>
      <c r="E15" s="2">
        <v>20555747.34843</v>
      </c>
      <c r="F15" s="42">
        <f t="shared" si="1"/>
        <v>1.0032852357231918</v>
      </c>
      <c r="G15" s="2">
        <f t="shared" ref="G15:G21" si="2">B15/C15</f>
        <v>0.98390071876034246</v>
      </c>
      <c r="H15" s="43"/>
      <c r="I15" s="44"/>
      <c r="J15" s="42">
        <f t="shared" si="0"/>
        <v>1.0509047431532379</v>
      </c>
    </row>
    <row r="16" spans="1:10" ht="25.5" x14ac:dyDescent="0.2">
      <c r="A16" s="21" t="s">
        <v>6</v>
      </c>
      <c r="B16" s="2">
        <v>1714973.32703</v>
      </c>
      <c r="C16" s="28">
        <v>1465007.6</v>
      </c>
      <c r="D16" s="2">
        <v>1479332.48</v>
      </c>
      <c r="E16" s="2">
        <v>1526095.0697899999</v>
      </c>
      <c r="F16" s="42">
        <f t="shared" si="1"/>
        <v>1.0316106016884046</v>
      </c>
      <c r="G16" s="2">
        <f t="shared" si="2"/>
        <v>1.1706241844956982</v>
      </c>
      <c r="H16" s="43"/>
      <c r="I16" s="44"/>
      <c r="J16" s="42">
        <f t="shared" si="0"/>
        <v>0.8898651925000487</v>
      </c>
    </row>
    <row r="17" spans="1:10" ht="15" customHeight="1" x14ac:dyDescent="0.2">
      <c r="A17" s="21" t="s">
        <v>13</v>
      </c>
      <c r="B17" s="2">
        <v>465342.26351000002</v>
      </c>
      <c r="C17" s="28">
        <v>434713</v>
      </c>
      <c r="D17" s="2">
        <v>546000</v>
      </c>
      <c r="E17" s="2">
        <v>541490.4895599999</v>
      </c>
      <c r="F17" s="42">
        <f t="shared" si="1"/>
        <v>0.99174082336996316</v>
      </c>
      <c r="G17" s="2">
        <f t="shared" si="2"/>
        <v>1.0704585864926974</v>
      </c>
      <c r="H17" s="43"/>
      <c r="I17" s="44"/>
      <c r="J17" s="42">
        <f t="shared" si="0"/>
        <v>1.1636391792046274</v>
      </c>
    </row>
    <row r="18" spans="1:10" ht="15" customHeight="1" x14ac:dyDescent="0.2">
      <c r="A18" s="21" t="s">
        <v>7</v>
      </c>
      <c r="B18" s="2">
        <v>4120106.3064299999</v>
      </c>
      <c r="C18" s="28">
        <v>4436894.9000000004</v>
      </c>
      <c r="D18" s="2">
        <v>4550000</v>
      </c>
      <c r="E18" s="2">
        <v>4613923.0563199995</v>
      </c>
      <c r="F18" s="42">
        <f t="shared" si="1"/>
        <v>1.014049023367033</v>
      </c>
      <c r="G18" s="2">
        <f t="shared" si="2"/>
        <v>0.92860128519834884</v>
      </c>
      <c r="H18" s="43"/>
      <c r="I18" s="44"/>
      <c r="J18" s="42">
        <f t="shared" si="0"/>
        <v>1.1198553418680799</v>
      </c>
    </row>
    <row r="19" spans="1:10" s="22" customFormat="1" ht="16.5" customHeight="1" x14ac:dyDescent="0.2">
      <c r="A19" s="21" t="s">
        <v>8</v>
      </c>
      <c r="B19" s="2">
        <v>1357809.9668699999</v>
      </c>
      <c r="C19" s="28">
        <v>1216743.93</v>
      </c>
      <c r="D19" s="2">
        <v>1276743.93</v>
      </c>
      <c r="E19" s="2">
        <v>1300922.8474100002</v>
      </c>
      <c r="F19" s="42">
        <f t="shared" si="1"/>
        <v>1.0189379536819103</v>
      </c>
      <c r="G19" s="2">
        <f t="shared" si="2"/>
        <v>1.1159373253417422</v>
      </c>
      <c r="H19" s="43"/>
      <c r="I19" s="44"/>
      <c r="J19" s="42">
        <f t="shared" si="0"/>
        <v>0.95810376941691267</v>
      </c>
    </row>
    <row r="20" spans="1:10" s="16" customFormat="1" ht="18" customHeight="1" x14ac:dyDescent="0.25">
      <c r="A20" s="31" t="s">
        <v>9</v>
      </c>
      <c r="B20" s="32">
        <v>776116.5</v>
      </c>
      <c r="C20" s="33">
        <v>610538.12025000004</v>
      </c>
      <c r="D20" s="32">
        <v>530715.90260000003</v>
      </c>
      <c r="E20" s="32">
        <v>522140.84226</v>
      </c>
      <c r="F20" s="34">
        <f t="shared" si="1"/>
        <v>0.98384246581270618</v>
      </c>
      <c r="G20" s="32">
        <f t="shared" si="2"/>
        <v>1.2712007231951377</v>
      </c>
      <c r="H20" s="35"/>
      <c r="I20" s="36"/>
      <c r="J20" s="34">
        <f t="shared" si="0"/>
        <v>0.67276090929647803</v>
      </c>
    </row>
    <row r="21" spans="1:10" s="16" customFormat="1" ht="21.75" customHeight="1" x14ac:dyDescent="0.2">
      <c r="A21" s="17" t="s">
        <v>10</v>
      </c>
      <c r="B21" s="1">
        <v>6851832.0999999996</v>
      </c>
      <c r="C21" s="26">
        <v>4594926.5999999996</v>
      </c>
      <c r="D21" s="1">
        <v>7069550.2376899999</v>
      </c>
      <c r="E21" s="1">
        <v>7108080.32706</v>
      </c>
      <c r="F21" s="14">
        <f t="shared" si="1"/>
        <v>1.0054501471910595</v>
      </c>
      <c r="G21" s="1">
        <f t="shared" si="2"/>
        <v>1.4911733519312365</v>
      </c>
      <c r="H21" s="15"/>
      <c r="J21" s="14">
        <f t="shared" si="0"/>
        <v>1.0373984977039936</v>
      </c>
    </row>
  </sheetData>
  <mergeCells count="6">
    <mergeCell ref="A1:J1"/>
    <mergeCell ref="A5:J5"/>
    <mergeCell ref="A8:A9"/>
    <mergeCell ref="C8:E8"/>
    <mergeCell ref="F8:J8"/>
    <mergeCell ref="F7:J7"/>
  </mergeCells>
  <pageMargins left="0.70866141732283472" right="0.11811023622047245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Министерство финансов Мурманской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Елена Евгеньевна</dc:creator>
  <cp:lastModifiedBy>EBelokon</cp:lastModifiedBy>
  <cp:lastPrinted>2018-05-30T13:32:15Z</cp:lastPrinted>
  <dcterms:created xsi:type="dcterms:W3CDTF">2009-04-14T06:38:20Z</dcterms:created>
  <dcterms:modified xsi:type="dcterms:W3CDTF">2018-05-30T13:32:52Z</dcterms:modified>
</cp:coreProperties>
</file>