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03_Управление доходов областного бюджета и государственного долга\Общая\22_БЮДЖЕТ_Проект ЗМО, Расчетные таблицы\БЮДЖЕТ 2023_2024-2025\ЛЬГОТЫ\"/>
    </mc:Choice>
  </mc:AlternateContent>
  <bookViews>
    <workbookView xWindow="0" yWindow="0" windowWidth="14880" windowHeight="12000"/>
  </bookViews>
  <sheets>
    <sheet name="Лист1" sheetId="1" r:id="rId1"/>
    <sheet name="Лист2" sheetId="2" r:id="rId2"/>
    <sheet name="Лист3" sheetId="3" r:id="rId3"/>
  </sheets>
  <definedNames>
    <definedName name="_xlnm.Print_Titles" localSheetId="0">Лист1!$4:$6</definedName>
    <definedName name="_xlnm.Print_Area" localSheetId="0">Лист1!$A$1:$G$83</definedName>
  </definedNames>
  <calcPr calcId="152511"/>
</workbook>
</file>

<file path=xl/calcChain.xml><?xml version="1.0" encoding="utf-8"?>
<calcChain xmlns="http://schemas.openxmlformats.org/spreadsheetml/2006/main">
  <c r="E25" i="1" l="1"/>
  <c r="D8" i="1" l="1"/>
  <c r="C83" i="1" l="1"/>
  <c r="C50" i="1"/>
  <c r="C82" i="1" s="1"/>
  <c r="D82" i="1"/>
  <c r="D83" i="1"/>
  <c r="D80" i="1"/>
  <c r="D79" i="1"/>
  <c r="C68" i="1"/>
  <c r="C67" i="1"/>
  <c r="D51" i="1"/>
  <c r="E51" i="1" l="1"/>
  <c r="F51" i="1"/>
  <c r="G51" i="1"/>
  <c r="C51" i="1"/>
  <c r="E9" i="1" l="1"/>
  <c r="D25" i="1" l="1"/>
  <c r="F25" i="1"/>
  <c r="G25" i="1"/>
  <c r="C25" i="1"/>
  <c r="D24" i="1"/>
  <c r="E24" i="1"/>
  <c r="F24" i="1"/>
  <c r="G24" i="1"/>
  <c r="C24" i="1"/>
  <c r="D9" i="1"/>
  <c r="F9" i="1" l="1"/>
  <c r="G9" i="1"/>
  <c r="C9" i="1"/>
  <c r="C8" i="1"/>
  <c r="G8" i="1"/>
  <c r="F8" i="1"/>
  <c r="C80" i="1" l="1"/>
  <c r="C79" i="1"/>
  <c r="D68" i="1"/>
  <c r="E68" i="1"/>
  <c r="F68" i="1"/>
  <c r="G68" i="1"/>
  <c r="D67" i="1"/>
  <c r="E67" i="1"/>
  <c r="F67" i="1"/>
  <c r="G67" i="1"/>
  <c r="D50" i="1"/>
  <c r="E50" i="1"/>
  <c r="F50" i="1"/>
  <c r="G50" i="1"/>
  <c r="E8" i="1" l="1"/>
  <c r="E80" i="1" l="1"/>
  <c r="F80" i="1"/>
  <c r="G80" i="1"/>
  <c r="E83" i="1" l="1"/>
  <c r="F83" i="1"/>
  <c r="G83" i="1" l="1"/>
  <c r="E79" i="1" l="1"/>
  <c r="F79" i="1"/>
  <c r="G79" i="1"/>
  <c r="E82" i="1" l="1"/>
  <c r="G82" i="1"/>
  <c r="F82" i="1"/>
</calcChain>
</file>

<file path=xl/sharedStrings.xml><?xml version="1.0" encoding="utf-8"?>
<sst xmlns="http://schemas.openxmlformats.org/spreadsheetml/2006/main" count="98" uniqueCount="91">
  <si>
    <t>Наименование налоговой льготы</t>
  </si>
  <si>
    <t>Налог на прибыль организаций</t>
  </si>
  <si>
    <t>Налог на имущество организаций</t>
  </si>
  <si>
    <t>Транспортный налог</t>
  </si>
  <si>
    <t>Патентная система налогообложения</t>
  </si>
  <si>
    <t>Объем налоговых льгот (налоговых расходов)</t>
  </si>
  <si>
    <t>млн руб.</t>
  </si>
  <si>
    <t xml:space="preserve">2021 год </t>
  </si>
  <si>
    <t xml:space="preserve">2022 год </t>
  </si>
  <si>
    <t xml:space="preserve">Закон Мурманской области от 09.11.2001 № 304-01-ЗМО "О ставке налога на прибыль организаций, зачисляемого в бюджет Мурманской области, для отдельных категорий налогоплательщиков" </t>
  </si>
  <si>
    <t xml:space="preserve">Перечень </t>
  </si>
  <si>
    <t>- организации (если от общей численности работников инвалиды составляют не менее 50 процентов, а их доля в фонде оплаты труда - не менее 25 процентов), уставный капитал которых полностью состоит из вкладов общественных организаций инвалидов (ст.1/п.1/пп.4)</t>
  </si>
  <si>
    <t>Налог, взимаемый в связи с применением упрощенной системы налогообложения</t>
  </si>
  <si>
    <t>Законы 
Мурманской области</t>
  </si>
  <si>
    <t xml:space="preserve">  - организации для детей-сирот и детей, оставшихся без попечения родителей (за исключением государственных областных и муниципальных учреждений)  (ст.4/пп.м)</t>
  </si>
  <si>
    <t xml:space="preserve">  - организации в части имущества, полученного (созданного) за счет технической помощи (содействия), предоставляемой Российской Федерации на безвозмездной основе иностранными государствами в целях проведения утилизации вооружения и военной техники, радиационно-экологических мероприятий по обращению с радиоактивными отходами (ст. 4-1)</t>
  </si>
  <si>
    <t>налоговых льгот (налоговых расходов), установленных Законами Мурманской области</t>
  </si>
  <si>
    <t>Справочно</t>
  </si>
  <si>
    <t xml:space="preserve">2023 год </t>
  </si>
  <si>
    <t xml:space="preserve">Объем налоговых льгот (налоговых расходов) </t>
  </si>
  <si>
    <t xml:space="preserve"> - лица, отнесенные к категориям ветеранов Великой Отечественной войны, ветеранов боевых действий, инвалидов Великой Отечественной войны, инвалидов боевых действий (ст.6/п.1/абз.4)</t>
  </si>
  <si>
    <t xml:space="preserve"> - лица, подвергшиеся воздействию радиации вследствие катастрофы на Чернобыльской АЭС и аварии на производственном объединении "Маяк" (ст.6/п.1/абз.3)</t>
  </si>
  <si>
    <t xml:space="preserve"> - один из родителей (усыновителей), опекунов, попечителей, приемных родителей ребенка-инвалида (ст.6/п.1/абз.5)</t>
  </si>
  <si>
    <t>факт</t>
  </si>
  <si>
    <t>оценка</t>
  </si>
  <si>
    <t>прогноз</t>
  </si>
  <si>
    <t xml:space="preserve">Закон Мурманской области от 26.11.2003 № 446-01-ЗМО "О налоге на имущество организаций" 
</t>
  </si>
  <si>
    <t xml:space="preserve">Закон 
Мурманской области 
от  03.03.2009 
№ 1075-01-ЗМО 
"Об установлении дифференцированных ставок  в зависимости от категорий налогоплательщиков по налогу, взимаемому в связи с применением упрощенной системы налогообложения"
</t>
  </si>
  <si>
    <t xml:space="preserve">Закон 
Мурманской области 
от  18.11.2002
 № 368-01-ЗМО
"О транспортном налоге"
</t>
  </si>
  <si>
    <t>- лица, получающие пенсии (пенсии по старости, страховые пенсии (трудовые пенсии), пенсии для нетрудоспособных лиц),  лица, соответствующие условиям, необходимым для назначения пенсии, действовавшим на 31 декабря 2018 года (страховые (трудовые) пенсии, пенсии для нетрудоспособных лиц) (ст.6/п.3/абз.2)</t>
  </si>
  <si>
    <t>- лица, имеющие на иждивении трех и более несовершеннолетних детей, на одно из транспортных средств, мощность двигателя которого является наибольшей, из зарегистрированных на указанных лиц (ст.6/п.3/абз.3)</t>
  </si>
  <si>
    <t>- транспортные организации и организации, транспортные средства которых осуществляют регулярные пассажирские перевозки по маршрутам, установленным нормативными правовыми актами Мурманской области и (или) муниципальными правовыми актами (ст.6/п.3/абз.4)</t>
  </si>
  <si>
    <t>- Герои Советского Союза, Герои Российской Федерации, лица, награжденные орденом Славы трех степеней (ст.6/п.1/абз.2)</t>
  </si>
  <si>
    <t>Закон Мурманской области от 08.10.2015 № 1901-01-ЗМО "Об установлении налоговой ставки в размере 0 процентов для отдельных категорий налогоплательщиков при применении упрощенной системы налогообложения и (или) патентной системы налогообложения на территории Мурманской области"</t>
  </si>
  <si>
    <t>- региональные и территориальные организации общественных организаций инвалидов (среди членов которых инвалиды и их законные представители (один из родителей, усыновителей, опекун, попечитель) составляют не менее 80 процентов от общего числа членов, состоящих на учете в указанных организациях) (ст.1/п.1/пп.3)</t>
  </si>
  <si>
    <t>Объем налоговых льгот</t>
  </si>
  <si>
    <t xml:space="preserve">Объем налоговых льгот </t>
  </si>
  <si>
    <t>ВСЕГО налоговых льгот (налоговых расходов), 
предоставляемых в соответствии с законодательством Мурманской области</t>
  </si>
  <si>
    <t>в том числе стимулирующие льготы</t>
  </si>
  <si>
    <t>в том числе стимулирующие льготы для предприятий</t>
  </si>
  <si>
    <t xml:space="preserve">2024 год </t>
  </si>
  <si>
    <t xml:space="preserve"> - организации, включенные в реестр участников региональных инвестиционных проектов (ст.1/п.2.1)</t>
  </si>
  <si>
    <t>отмена льготы с 01.01.2022 г.</t>
  </si>
  <si>
    <t xml:space="preserve">  - организации, осуществляющие деятельность в отраслях экономики, в наибольшей степени пострадавших в условиях ухудшения ситуации в результате распространения новой коронавирусной инфекции  (ст.4-3)</t>
  </si>
  <si>
    <t xml:space="preserve"> - организации и физические лица, имеющие транспортные средства (за исключением водных и воздушных транспортных средств), оснащенные исключительно электрическими двигателями, с мощностью двигателя до 200 л. с. (до 147,1 кВт) включительно  (ст.6/п.1/абз.14)</t>
  </si>
  <si>
    <t xml:space="preserve"> -  организации и индивидуальные предприниматели, зарегистрированные и осуществляющие на территории Мурманской области иные виды экономической деятельности, предусмотренные ОКВЭД, не указанные в пунктах 1 и 2 статьи 1 Закона (ст.1/п.3)</t>
  </si>
  <si>
    <t xml:space="preserve">- индивидуальные предприниматели, впервые зарегистрированные после вступления в силу Закона и осуществляющие предпринимательскую деятельность в производственной и (или) социальной сферах, а также бытовых услуг населению, при применении ими патентной системы налогообложения (ст.2/п.1)
</t>
  </si>
  <si>
    <t xml:space="preserve">2025 год </t>
  </si>
  <si>
    <t>- организации - участники специальных инвестиционных контрактов (ст.1/п.2.2)</t>
  </si>
  <si>
    <t xml:space="preserve">  - организации, реализующие стратегические инвестиционные проекты Мурманской области, за исключением стратегических инвестиционных проектов Мурманской области, направленных на достройку, дооборудование, реконструкцию, модернизацию, техническое перевооружение, расширение действующего производства, заключивших соглашения о государственной поддержке инвестиционной деятельности на территории Мурманской области или специальные инвестиционные контракты (ст.1/п.1/пп.6 )</t>
  </si>
  <si>
    <t xml:space="preserve">  - организации, реализующие приоритетные инвестиционные проекты Мурманской области, за исключением приоритетных инвестиционных проектов Мурманской области, направленных на достройку, дооборудование, реконструкцию, модернизацию, техническое перевооружение, расширение действующего производства, заключивших соглашения о государственной поддержке инвестиционной деятельности на территории Мурманской области или специальные инвестиционные контракты (ст.1/п.1/пп.7)</t>
  </si>
  <si>
    <t xml:space="preserve">  - организации, реализующие стратегические инвестиционные проекты Мурманской области, направленные на достройку, дооборудование, реконструкцию, модернизацию, техническое перевооружение, расширение действующего производства, при условии заключения соглашений о государственной поддержке инвестиционной деятельности на территории Мурманской области или специальных инвестиционных контрактов (ст.1/п.2/пп.1)</t>
  </si>
  <si>
    <t xml:space="preserve">  - организации, реализующие приоритетные инвестиционные проекты Мурманской области, направленные на достройку, дооборудование, реконструкцию, модернизацию, техническое перевооружение, расширение действующего производства, при условии заключения соглашений о государственной поддержке инвестиционной деятельности на территории Мурманской области или специальных инвестиционных контрактов (ст.1/п.2/пп.2)</t>
  </si>
  <si>
    <t xml:space="preserve">  - организации, получившие статус резидента территории опережающего социально-экономического развития, созданной на территории монопрофильного муниципального образования Мурманской области (моногорода) (ст.1/п.4)</t>
  </si>
  <si>
    <t xml:space="preserve">  - организации, получившие статус резидента территории опережающего социально-экономического развития, созданной на территории Мурманской области, за исключением территории монопрофильного муниципального образования Мурманской области (моногорода) (ст.1/п.5)</t>
  </si>
  <si>
    <t>Закон Мурманской области от 29.03.2022 № 2744-01-ЗМО "О применении инвестиционного налогового вычета по налогу на прибыль организаций на территории Мурманской области"</t>
  </si>
  <si>
    <t xml:space="preserve">  - организации, получившие статус резидента территории опережающего социально-экономического развития, созданной на территории монопрофильного муниципального образования Мурманской области  (моногорода) (ст.1/п.4.1)</t>
  </si>
  <si>
    <t xml:space="preserve">  - организации, получившие статус резидента территории опережающего социально-экономического развития, созданной на территории Мурманской области, за исключением территории монопрофильного муниципального образования Мурманской области  (моногорода) (ст.1/п.4.2)</t>
  </si>
  <si>
    <t xml:space="preserve"> - организации-резиденты Арктической зоны Российиской Федерации (АЗРФ), осуществляющих деятельность на территории Мурманской области (ст.1/п.6)</t>
  </si>
  <si>
    <t xml:space="preserve"> - организации, реализующие стратегические инвестиционные проекты Мурманской области, объем капитальных вложений в которые на территории Мурманской области составляет 100 миллиардов рублей и более (с учетом налога на добавленную стоимость), осуществляющие деятельность, отнесенную в соответствии с ОКВЭД к подклассу 07.1 "Добыча и обогащение железных руд" (ст.2/п.1/пп.1)</t>
  </si>
  <si>
    <t xml:space="preserve"> - организации, заключившие соглашение о сотрудничестве с федеральным оператором либо региональным оператором национального проекта "Производительность труда",
с годовым объемом выручки до 30 миллиардов рублей (ст.2/п.1/пп.2)</t>
  </si>
  <si>
    <t xml:space="preserve"> - градо- и поселкообразующие организации, осуществляющие лов и (или) переработку объектов водных биологических ресурсов, включенные в перечень, утверждаемый Правительством Мурманской области (ст.1/п.2/пп.1)</t>
  </si>
  <si>
    <t xml:space="preserve"> - организации, осуществляющие деятельность на территории Мурманской области, получившие статус резидента Арктической зоны Российской Федерации (ст.1/п.4.3)</t>
  </si>
  <si>
    <t xml:space="preserve">  - организации, реализующие стратегические, приоритетные инвестиционные проекты Мурманской области, направленные на достройку, дооборудование, реконструкцию, модернизацию, техническое перевооружение, расширение действующего производства, при условии заключения после 1 января 2018 года такими организациями соглашений (дополнительных соглашений) о государственной поддержке инвестиционной деятельности на территории Мурманской области или специальных инвестиционных контрактов  (ст.1/п.6/пп.2)</t>
  </si>
  <si>
    <t xml:space="preserve">  - организации, реализующие стратегические, приоритетные инвестиционные проекты Мурманской области,  направленные на достройку, дооборудование, реконструкцию, модернизациюи, техническое перевооружение, расширение действующего производства, заключившие соглашения о государственной поддержке инвестиционной деятельности на территории Мурманской области или специального инвестиционного контракта до 01 января 2018 года  (ст.1/п.7)</t>
  </si>
  <si>
    <t xml:space="preserve">  - налогоплательщики, применяющие систему налогообложения в виде единого налога на вмененный доход для отдельных видов деятельности и (или) упрощенную систему налогообложения, в случае, если налогоплательщик в течение налогового периода не применяет общий налоговый режим или иные специальные налоговые режимы, в отношении включенных в перечень объектов недвижимого имущества, налоговая база по которым определяется как кадастровая стоимость (ст.1/п.10)</t>
  </si>
  <si>
    <t>отмена льготы с 01.01.2023 г.</t>
  </si>
  <si>
    <t xml:space="preserve"> - имущество органов законодательной (представительной), исполнительной власти Мурманской области и иных государственных органов Мурманской области (ст.4/пп.е)</t>
  </si>
  <si>
    <t xml:space="preserve"> -  имущество органов местного самоуправления Мурманской области (ст.4/пп.ж)</t>
  </si>
  <si>
    <t xml:space="preserve"> - организации, реализующие стратегические, приоритетные инвестиционные проекты Мурманской области в отношении имущества, увеличение первоначальной стоимости которого в результате достройки, дооборудования, реконструкции, модернизации, технического перевооружения, расширения действующего производства состоялось в период реализации стратегического, приоритетного инвестиционного проекта Мурманской области и учтено на счете учета основных средств после заключения соглашения о государственной поддержке инвестиционной деятельности на территории Мурманской области или специального инвестиционного контракта (ст.1/п.5)</t>
  </si>
  <si>
    <t xml:space="preserve"> - организации, реализующие стратегические, приоритетные инвестиционные проекты Мурманской области,  в отношении имущества, увеличение первоначальной стоимости которого в результате достройки, дооборудования, реконструкции, модернизации, технического перевооружения, расширения действующего производства состоялось в период реализации стратегического, приоритетного инвестиционного проекта Мурманской области и учтено на счете учета основных средств после заключения соглашения о государственной поддержке инвестиционной деятельности на территории Мурманской области или специального инвестиционного контракта, при условии их заключения до 01 января 2018 года
(ст.1/п.6/пп.1)</t>
  </si>
  <si>
    <t xml:space="preserve">  - организации, реализующие стратегические инвестиционные проекты Мурманской области, при условии заключения до 1 января 2018 года соглашений о государственной поддержке инвестиционной деятельности на территории Мурманской области или специальных инвестиционных контрактов (ст.4-2/п.1/пп.1)</t>
  </si>
  <si>
    <t xml:space="preserve">  - организации, реализующие приоритетные инвестиционные проекты Мурманской области при условии заключения до 1 января 2018 года соглашений о государственной поддержке инвестиционной деятельности на территории Мурманской области или специальных инвестиционных контрактов (ст.4-2/п.1/пп.2)</t>
  </si>
  <si>
    <t xml:space="preserve">  - организации, реализующие стратегические инвестиционные проекты Мурманской области, за исключением инвестиционных проектов, направленных на достройку, дооборудование, реконструкцию, модернизацию, техническое перевооружение, расширение действующего производства, при условии заключения после 1 января 2018 года соглашений (дополнительных соглашений) о государственной поддержке инвестиционной деятельности на территории Мурманской области или специальных инвестиционных контрактов (ст.4-2/п.1/пп.3)</t>
  </si>
  <si>
    <t xml:space="preserve">  - организации, реализующие приоритетные инвестиционные проекты Мурманской области, за исключением инвестиционных проектов, направленных на достройку, дооборудование, реконструкцию, модернизацию, техническое перевооружение, расширение действующего производства, при условии заключения после 1 января 2018 года соглашений (дополнительных соглашений) о государственной поддержке инвестиционной деятельности на территории Мурманской области или специальных инвестиционных контрактов (ст.4-2/п.1/пп.4)</t>
  </si>
  <si>
    <t xml:space="preserve"> - организации, реализующие стратегические инвестиционные проекты Мурманской области, объем капитальных вложений в которые на территории Мурманской области составляет 150 миллиардов рублей и более (без учета налога на добавленную стоимость), при условии заключения соглашений (дополнительных соглашений) о государственной поддержке инвестиционной деятельности на территории Мурманской области или специальных инвестиционных контрактов  (ст.4-2/п.1/пп.5)</t>
  </si>
  <si>
    <t xml:space="preserve"> - организации, заключившие после 1 января 2020 года концессионные соглашения, соглашения о государственно-частном партнерстве, муниципально-частном партнерстве на территории Мурманской области (ст.4-2/п.1/пп.6)</t>
  </si>
  <si>
    <t>- один из родителей (усыновителей, приемных родителей) в семье, имеющей в составе трех и более детей, в том числе усыновленных, приемных детей, в возрасте до 18 лет и (или) до 23 лет (за исключением приемных детей),  при условии обучения детей, достигших 18 лет, в образовательных организациях по очной форме обучения  (ст.6/п.1/абз.6)</t>
  </si>
  <si>
    <t>- опекуны (физические лица) совершеннолетних недееспособных граждан (ст.6/п.1/абз.7)</t>
  </si>
  <si>
    <t>- попечители (физические лица) совершеннолетних не полностью дееспособных граждан (ст.6/п.1/абз.8)</t>
  </si>
  <si>
    <t>- организации для детей-сирот и детей, оставшихся без попечения родителей, в части непредпринимательской деятельности, предусмотренной уставом указанных организаций (ст.6/п.1/абз.9)</t>
  </si>
  <si>
    <t>- региональные и территориальные организации общественных организаций инвалидов (среди членов которых инвалиды и их законные представители (один из родителей, усыновителей, опекун, попечитель) составляют не менее 80 процентов от общего числа членов, состоящих на учете в указанных организациях) (ст.6/п.1/абз.10)</t>
  </si>
  <si>
    <t>- организации (если от общей численности работников инвалиды составляют не менее 50 процентов, а их доля в фонде оплаты труда - не менее 25 процентов), уставный капитал которых полностью состоит из вкладов общественных организаций инвалидов (ст.6/п.1/абз.11)</t>
  </si>
  <si>
    <t>- организации и индивидуальные предприниматели, зарегистрированные  и осуществляющие на территории Мурманской области деятельность, предусмотренную установленными Законом кодами ОКВЭД (ст.1/п.1)</t>
  </si>
  <si>
    <t>- организации и индивидуальные предприниматели, зарегистрированные  и осуществляющие на территории Мурманской области деятельность, предусмотренную установленными Законом кодами ОКВЭД (ст.1/п.2)</t>
  </si>
  <si>
    <t>- организации и индивидуальные предприниматели, получившие статус резидента Арктической зоны Российской Федерации (ст.1/п.2.1)</t>
  </si>
  <si>
    <t>- организации и индивидуальные предприниматели, зарегистрированные  и осуществляющие на территории Мурманской области деятельность, предусмотренную установленными Законом кодами ОКВЭД (ст.1.1/п.1)</t>
  </si>
  <si>
    <t>- организации и индивидуальные предприниматели, зарегистрированные  и осуществляющие на территории Мурманской области деятельность, предусмотренную установленными Законом кодами ОКВЭД  (ст.1.1/п.2)</t>
  </si>
  <si>
    <t>- организации и индивидуальные предприниматели, получившие статус резидента Арктической зоны Российской Федерации (ст.1.1/п.2.1)</t>
  </si>
  <si>
    <t xml:space="preserve"> -  организации и индивидуальные предприниматели, зарегистрированные и осуществляющие на территории Мурманской области иные виды экономической деятельности, предусмотренные ОКВЭД, не указанные в пунктах 1 и 2 статьи 1-1 Закона (ст.1.1/п.3)</t>
  </si>
  <si>
    <t>- индивидуальные предприниматели, впервые зарегистрированные и осуществляющие предпринимательскую деятельность в производственной, социальной и (или) научной сферах, а также в сфере бытовых услуг населению, при применении упрощенной системы налогообложени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</si>
</sst>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0" x14ac:knownFonts="1">
    <font>
      <sz val="11"/>
      <color theme="1"/>
      <name val="Calibri"/>
      <family val="2"/>
      <charset val="204"/>
      <scheme val="minor"/>
    </font>
    <font>
      <sz val="11"/>
      <color theme="1"/>
      <name val="Calibri"/>
      <family val="2"/>
      <scheme val="minor"/>
    </font>
    <font>
      <sz val="12"/>
      <name val="Times New Roman"/>
      <family val="1"/>
      <charset val="204"/>
    </font>
    <font>
      <i/>
      <sz val="12"/>
      <name val="Times New Roman"/>
      <family val="1"/>
      <charset val="204"/>
    </font>
    <font>
      <b/>
      <sz val="12"/>
      <name val="Times New Roman"/>
      <family val="1"/>
      <charset val="204"/>
    </font>
    <font>
      <b/>
      <sz val="16"/>
      <name val="Times New Roman"/>
      <family val="1"/>
      <charset val="204"/>
    </font>
    <font>
      <sz val="11"/>
      <name val="Calibri"/>
      <family val="2"/>
      <charset val="204"/>
      <scheme val="minor"/>
    </font>
    <font>
      <sz val="11"/>
      <name val="Times New Roman"/>
      <family val="1"/>
      <charset val="204"/>
    </font>
    <font>
      <i/>
      <sz val="11"/>
      <name val="Calibri"/>
      <family val="2"/>
      <charset val="204"/>
      <scheme val="minor"/>
    </font>
    <font>
      <sz val="11"/>
      <color theme="1"/>
      <name val="Calibri"/>
      <family val="2"/>
      <charset val="204"/>
      <scheme val="minor"/>
    </font>
    <font>
      <b/>
      <sz val="11"/>
      <name val="Calibri"/>
      <family val="2"/>
      <charset val="204"/>
      <scheme val="minor"/>
    </font>
    <font>
      <sz val="14"/>
      <name val="Times New Roman"/>
      <family val="1"/>
      <charset val="204"/>
    </font>
    <font>
      <b/>
      <sz val="14"/>
      <name val="Times New Roman"/>
      <family val="1"/>
      <charset val="204"/>
    </font>
    <font>
      <i/>
      <sz val="14"/>
      <name val="Times New Roman"/>
      <family val="1"/>
      <charset val="204"/>
    </font>
    <font>
      <i/>
      <sz val="16"/>
      <name val="Times New Roman"/>
      <family val="1"/>
      <charset val="204"/>
    </font>
    <font>
      <sz val="14"/>
      <color theme="0" tint="-0.499984740745262"/>
      <name val="Times New Roman"/>
      <family val="1"/>
      <charset val="204"/>
    </font>
    <font>
      <b/>
      <sz val="18"/>
      <name val="Calibri"/>
      <family val="2"/>
      <charset val="204"/>
      <scheme val="minor"/>
    </font>
    <font>
      <b/>
      <sz val="18"/>
      <name val="Times New Roman"/>
      <family val="1"/>
      <charset val="204"/>
    </font>
    <font>
      <b/>
      <i/>
      <sz val="18"/>
      <name val="Calibri"/>
      <family val="2"/>
      <charset val="204"/>
      <scheme val="minor"/>
    </font>
    <font>
      <b/>
      <sz val="14"/>
      <name val="Calibri"/>
      <family val="2"/>
      <charset val="204"/>
      <scheme val="minor"/>
    </font>
  </fonts>
  <fills count="4">
    <fill>
      <patternFill patternType="none"/>
    </fill>
    <fill>
      <patternFill patternType="gray125"/>
    </fill>
    <fill>
      <patternFill patternType="solid">
        <fgColor theme="6" tint="0.79998168889431442"/>
        <bgColor indexed="64"/>
      </patternFill>
    </fill>
    <fill>
      <patternFill patternType="solid">
        <fgColor rgb="FFF2FFD1"/>
        <bgColor indexed="64"/>
      </patternFill>
    </fill>
  </fills>
  <borders count="27">
    <border>
      <left/>
      <right/>
      <top/>
      <bottom/>
      <diagonal/>
    </border>
    <border>
      <left style="thin">
        <color theme="1" tint="4.9989318521683403E-2"/>
      </left>
      <right style="thin">
        <color theme="1" tint="4.9989318521683403E-2"/>
      </right>
      <top style="medium">
        <color theme="1" tint="4.9989318521683403E-2"/>
      </top>
      <bottom/>
      <diagonal/>
    </border>
    <border>
      <left style="thin">
        <color theme="1" tint="4.9989318521683403E-2"/>
      </left>
      <right style="thin">
        <color theme="1" tint="4.9989318521683403E-2"/>
      </right>
      <top style="medium">
        <color theme="1" tint="4.9989318521683403E-2"/>
      </top>
      <bottom style="thin">
        <color indexed="64"/>
      </bottom>
      <diagonal/>
    </border>
    <border>
      <left style="thin">
        <color theme="1" tint="4.9989318521683403E-2"/>
      </left>
      <right style="thin">
        <color theme="1" tint="4.9989318521683403E-2"/>
      </right>
      <top/>
      <bottom/>
      <diagonal/>
    </border>
    <border>
      <left style="thin">
        <color theme="1" tint="4.9989318521683403E-2"/>
      </left>
      <right style="thin">
        <color theme="1" tint="4.9989318521683403E-2"/>
      </right>
      <top style="thin">
        <color indexed="64"/>
      </top>
      <bottom style="thin">
        <color indexed="64"/>
      </bottom>
      <diagonal/>
    </border>
    <border>
      <left style="thin">
        <color theme="1" tint="4.9989318521683403E-2"/>
      </left>
      <right style="thin">
        <color theme="1" tint="4.9989318521683403E-2"/>
      </right>
      <top/>
      <bottom style="thin">
        <color theme="0" tint="-0.499984740745262"/>
      </bottom>
      <diagonal/>
    </border>
    <border>
      <left style="thin">
        <color theme="1" tint="4.9989318521683403E-2"/>
      </left>
      <right style="thin">
        <color theme="1" tint="4.9989318521683403E-2"/>
      </right>
      <top style="thin">
        <color indexed="64"/>
      </top>
      <bottom style="medium">
        <color indexed="64"/>
      </bottom>
      <diagonal/>
    </border>
    <border>
      <left style="thin">
        <color theme="1" tint="4.9989318521683403E-2"/>
      </left>
      <right style="thin">
        <color theme="1" tint="4.9989318521683403E-2"/>
      </right>
      <top style="medium">
        <color auto="1"/>
      </top>
      <bottom style="thin">
        <color theme="0" tint="-0.499984740745262"/>
      </bottom>
      <diagonal/>
    </border>
    <border>
      <left style="thin">
        <color theme="1" tint="4.9989318521683403E-2"/>
      </left>
      <right style="thin">
        <color theme="1" tint="4.9989318521683403E-2"/>
      </right>
      <top style="thin">
        <color theme="0" tint="-0.499984740745262"/>
      </top>
      <bottom style="thin">
        <color theme="0" tint="-0.499984740745262"/>
      </bottom>
      <diagonal/>
    </border>
    <border>
      <left style="thin">
        <color theme="1" tint="4.9989318521683403E-2"/>
      </left>
      <right style="thin">
        <color theme="1" tint="4.9989318521683403E-2"/>
      </right>
      <top style="medium">
        <color auto="1"/>
      </top>
      <bottom style="thin">
        <color theme="1" tint="4.9989318521683403E-2"/>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theme="1" tint="4.9989318521683403E-2"/>
      </right>
      <top style="medium">
        <color indexed="64"/>
      </top>
      <bottom style="thin">
        <color indexed="64"/>
      </bottom>
      <diagonal/>
    </border>
    <border>
      <left style="thin">
        <color theme="1" tint="4.9989318521683403E-2"/>
      </left>
      <right style="thin">
        <color theme="1" tint="4.9989318521683403E-2"/>
      </right>
      <top style="thin">
        <color indexed="64"/>
      </top>
      <bottom/>
      <diagonal/>
    </border>
    <border>
      <left style="thin">
        <color theme="1" tint="4.9989318521683403E-2"/>
      </left>
      <right style="thin">
        <color theme="1" tint="4.9989318521683403E-2"/>
      </right>
      <top style="medium">
        <color auto="1"/>
      </top>
      <bottom style="medium">
        <color theme="1" tint="4.9989318521683403E-2"/>
      </bottom>
      <diagonal/>
    </border>
    <border>
      <left style="thin">
        <color theme="1" tint="4.9989318521683403E-2"/>
      </left>
      <right style="thin">
        <color theme="1" tint="4.9989318521683403E-2"/>
      </right>
      <top style="thin">
        <color indexed="64"/>
      </top>
      <bottom style="thin">
        <color theme="0" tint="-0.499984740745262"/>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style="thin">
        <color theme="0" tint="-0.499984740745262"/>
      </top>
      <bottom/>
      <diagonal/>
    </border>
    <border>
      <left style="thin">
        <color theme="1" tint="4.9989318521683403E-2"/>
      </left>
      <right/>
      <top style="medium">
        <color auto="1"/>
      </top>
      <bottom style="medium">
        <color auto="1"/>
      </bottom>
      <diagonal/>
    </border>
    <border>
      <left/>
      <right style="thin">
        <color theme="1" tint="4.9989318521683403E-2"/>
      </right>
      <top style="medium">
        <color auto="1"/>
      </top>
      <bottom style="medium">
        <color auto="1"/>
      </bottom>
      <diagonal/>
    </border>
    <border>
      <left style="thin">
        <color theme="1" tint="4.9989318521683403E-2"/>
      </left>
      <right/>
      <top style="medium">
        <color auto="1"/>
      </top>
      <bottom style="medium">
        <color theme="1" tint="4.9989318521683403E-2"/>
      </bottom>
      <diagonal/>
    </border>
    <border>
      <left/>
      <right style="thin">
        <color theme="1" tint="4.9989318521683403E-2"/>
      </right>
      <top style="medium">
        <color auto="1"/>
      </top>
      <bottom style="medium">
        <color theme="1" tint="4.9989318521683403E-2"/>
      </bottom>
      <diagonal/>
    </border>
    <border>
      <left style="thin">
        <color theme="1" tint="4.9989318521683403E-2"/>
      </left>
      <right/>
      <top/>
      <bottom/>
      <diagonal/>
    </border>
    <border>
      <left style="thin">
        <color theme="1" tint="4.9989318521683403E-2"/>
      </left>
      <right style="thin">
        <color theme="1" tint="4.9989318521683403E-2"/>
      </right>
      <top/>
      <bottom style="thin">
        <color theme="1" tint="4.9989318521683403E-2"/>
      </bottom>
      <diagonal/>
    </border>
    <border>
      <left style="thin">
        <color theme="1" tint="4.9989318521683403E-2"/>
      </left>
      <right style="thin">
        <color theme="1" tint="4.9989318521683403E-2"/>
      </right>
      <top style="thin">
        <color theme="1" tint="4.9989318521683403E-2"/>
      </top>
      <bottom style="thin">
        <color indexed="64"/>
      </bottom>
      <diagonal/>
    </border>
    <border>
      <left style="thin">
        <color theme="1" tint="4.9989318521683403E-2"/>
      </left>
      <right style="thin">
        <color theme="1" tint="4.9989318521683403E-2"/>
      </right>
      <top/>
      <bottom style="thin">
        <color theme="0" tint="-0.34998626667073579"/>
      </bottom>
      <diagonal/>
    </border>
    <border>
      <left style="thin">
        <color theme="1" tint="4.9989318521683403E-2"/>
      </left>
      <right style="thin">
        <color theme="1" tint="4.9989318521683403E-2"/>
      </right>
      <top style="thin">
        <color theme="1" tint="4.9989318521683403E-2"/>
      </top>
      <bottom style="thin">
        <color theme="0" tint="-0.34998626667073579"/>
      </bottom>
      <diagonal/>
    </border>
    <border>
      <left style="thin">
        <color theme="1" tint="4.9989318521683403E-2"/>
      </left>
      <right style="thin">
        <color theme="1" tint="4.9989318521683403E-2"/>
      </right>
      <top/>
      <bottom style="medium">
        <color indexed="64"/>
      </bottom>
      <diagonal/>
    </border>
  </borders>
  <cellStyleXfs count="3">
    <xf numFmtId="0" fontId="0" fillId="0" borderId="0"/>
    <xf numFmtId="0" fontId="1" fillId="0" borderId="0"/>
    <xf numFmtId="0" fontId="9" fillId="0" borderId="0"/>
  </cellStyleXfs>
  <cellXfs count="106">
    <xf numFmtId="0" fontId="0" fillId="0" borderId="0" xfId="0"/>
    <xf numFmtId="0" fontId="6" fillId="0" borderId="0" xfId="0" applyFont="1"/>
    <xf numFmtId="0" fontId="4" fillId="3" borderId="8" xfId="1" applyFont="1" applyFill="1" applyBorder="1" applyAlignment="1">
      <alignment horizontal="left" vertical="center" wrapText="1"/>
    </xf>
    <xf numFmtId="0" fontId="6" fillId="0" borderId="0" xfId="0" applyFont="1" applyFill="1" applyAlignment="1">
      <alignment vertical="center"/>
    </xf>
    <xf numFmtId="0" fontId="3" fillId="3" borderId="8"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6" fillId="0" borderId="0" xfId="0" applyFont="1" applyBorder="1"/>
    <xf numFmtId="0" fontId="6" fillId="0" borderId="0" xfId="0" applyFont="1" applyBorder="1" applyAlignment="1">
      <alignment vertical="center"/>
    </xf>
    <xf numFmtId="0" fontId="6" fillId="0" borderId="0" xfId="0" applyFont="1" applyFill="1" applyBorder="1" applyAlignment="1">
      <alignment vertical="center" wrapText="1"/>
    </xf>
    <xf numFmtId="164" fontId="6" fillId="0" borderId="0" xfId="0" applyNumberFormat="1" applyFont="1" applyFill="1" applyBorder="1" applyAlignment="1">
      <alignment vertical="center"/>
    </xf>
    <xf numFmtId="164" fontId="6" fillId="0" borderId="0" xfId="0" applyNumberFormat="1" applyFont="1" applyBorder="1" applyAlignment="1">
      <alignment vertical="center"/>
    </xf>
    <xf numFmtId="3" fontId="6" fillId="0" borderId="0" xfId="0" applyNumberFormat="1" applyFont="1" applyBorder="1" applyAlignment="1">
      <alignment vertical="center"/>
    </xf>
    <xf numFmtId="0" fontId="6" fillId="0" borderId="0" xfId="0" applyFont="1" applyFill="1" applyBorder="1" applyAlignment="1">
      <alignment vertical="center"/>
    </xf>
    <xf numFmtId="0" fontId="7" fillId="0" borderId="0" xfId="0" applyFont="1" applyAlignment="1">
      <alignment horizontal="justify"/>
    </xf>
    <xf numFmtId="164" fontId="11" fillId="0" borderId="0" xfId="0" applyNumberFormat="1" applyFont="1"/>
    <xf numFmtId="164" fontId="11" fillId="0" borderId="0" xfId="0" applyNumberFormat="1" applyFont="1" applyBorder="1" applyAlignment="1">
      <alignment horizontal="right" vertical="center" wrapText="1"/>
    </xf>
    <xf numFmtId="164" fontId="12" fillId="0" borderId="4" xfId="0" applyNumberFormat="1" applyFont="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3" fillId="3" borderId="8" xfId="0" applyNumberFormat="1" applyFont="1" applyFill="1" applyBorder="1" applyAlignment="1">
      <alignment horizontal="center" vertical="center" wrapText="1"/>
    </xf>
    <xf numFmtId="164" fontId="13" fillId="3" borderId="15" xfId="0" applyNumberFormat="1" applyFont="1" applyFill="1" applyBorder="1" applyAlignment="1">
      <alignment horizontal="center" vertical="center" wrapText="1"/>
    </xf>
    <xf numFmtId="164" fontId="13" fillId="0" borderId="15" xfId="0" applyNumberFormat="1" applyFont="1" applyFill="1" applyBorder="1" applyAlignment="1">
      <alignment horizontal="center" vertical="center" wrapText="1"/>
    </xf>
    <xf numFmtId="0" fontId="11" fillId="0" borderId="0" xfId="0" applyFont="1"/>
    <xf numFmtId="0" fontId="10" fillId="0" borderId="0" xfId="0" applyFont="1" applyBorder="1" applyAlignment="1">
      <alignment vertical="center"/>
    </xf>
    <xf numFmtId="0" fontId="10" fillId="0" borderId="0" xfId="0" applyFont="1" applyFill="1" applyBorder="1" applyAlignment="1">
      <alignment vertical="center"/>
    </xf>
    <xf numFmtId="0" fontId="8" fillId="0" borderId="21"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6" fillId="0" borderId="0" xfId="0" applyFont="1" applyAlignment="1">
      <alignment vertical="center"/>
    </xf>
    <xf numFmtId="164" fontId="11" fillId="0" borderId="8" xfId="0" applyNumberFormat="1" applyFont="1" applyFill="1" applyBorder="1" applyAlignment="1">
      <alignment horizontal="center" vertical="center" wrapText="1"/>
    </xf>
    <xf numFmtId="164" fontId="12" fillId="3" borderId="10" xfId="0" applyNumberFormat="1" applyFont="1" applyFill="1" applyBorder="1" applyAlignment="1">
      <alignment horizontal="center" vertical="center" wrapText="1"/>
    </xf>
    <xf numFmtId="164" fontId="13" fillId="3" borderId="3" xfId="0" applyNumberFormat="1" applyFont="1" applyFill="1" applyBorder="1" applyAlignment="1">
      <alignment horizontal="center" vertical="center" wrapText="1"/>
    </xf>
    <xf numFmtId="0" fontId="8" fillId="0" borderId="0" xfId="0" applyFont="1" applyAlignment="1">
      <alignment vertical="center"/>
    </xf>
    <xf numFmtId="164" fontId="11" fillId="0" borderId="6" xfId="0" applyNumberFormat="1" applyFont="1" applyFill="1" applyBorder="1" applyAlignment="1">
      <alignment horizontal="center" vertical="center" wrapText="1"/>
    </xf>
    <xf numFmtId="0" fontId="12" fillId="3" borderId="10" xfId="1" applyFont="1" applyFill="1" applyBorder="1" applyAlignment="1">
      <alignment horizontal="left" vertical="center" wrapText="1"/>
    </xf>
    <xf numFmtId="0" fontId="13" fillId="3" borderId="8" xfId="1" applyFont="1" applyFill="1" applyBorder="1" applyAlignment="1">
      <alignment horizontal="left" vertical="center" wrapText="1"/>
    </xf>
    <xf numFmtId="0" fontId="12" fillId="3" borderId="8" xfId="1" applyFont="1" applyFill="1" applyBorder="1" applyAlignment="1">
      <alignment horizontal="left" vertical="center" wrapText="1"/>
    </xf>
    <xf numFmtId="164" fontId="5" fillId="3" borderId="13" xfId="0" applyNumberFormat="1" applyFont="1" applyFill="1" applyBorder="1" applyAlignment="1">
      <alignment horizontal="center" vertical="center" wrapText="1"/>
    </xf>
    <xf numFmtId="164" fontId="14" fillId="3" borderId="13" xfId="0" applyNumberFormat="1" applyFont="1" applyFill="1" applyBorder="1" applyAlignment="1">
      <alignment horizontal="center" vertical="center" wrapText="1"/>
    </xf>
    <xf numFmtId="164" fontId="15" fillId="0" borderId="5" xfId="0" applyNumberFormat="1" applyFont="1" applyFill="1" applyBorder="1" applyAlignment="1">
      <alignment horizontal="center" vertical="center" wrapText="1"/>
    </xf>
    <xf numFmtId="164" fontId="15" fillId="0" borderId="3" xfId="0" applyNumberFormat="1" applyFont="1" applyFill="1" applyBorder="1" applyAlignment="1">
      <alignment horizontal="center" vertical="center" wrapText="1"/>
    </xf>
    <xf numFmtId="0" fontId="2" fillId="0" borderId="10" xfId="0" applyFont="1" applyFill="1" applyBorder="1" applyAlignment="1">
      <alignment horizontal="justify" vertical="center" wrapText="1"/>
    </xf>
    <xf numFmtId="0" fontId="2" fillId="0" borderId="10" xfId="0" applyFont="1" applyBorder="1" applyAlignment="1">
      <alignment horizontal="left" vertical="center" wrapText="1"/>
    </xf>
    <xf numFmtId="0" fontId="2" fillId="0" borderId="15"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3" fillId="0" borderId="22" xfId="1" applyFont="1" applyFill="1" applyBorder="1" applyAlignment="1">
      <alignment horizontal="center" vertical="center" wrapText="1"/>
    </xf>
    <xf numFmtId="0" fontId="2" fillId="0" borderId="23" xfId="0" applyFont="1" applyFill="1" applyBorder="1" applyAlignment="1">
      <alignment horizontal="justify" vertical="center" wrapText="1"/>
    </xf>
    <xf numFmtId="164" fontId="11" fillId="0" borderId="16" xfId="0" applyNumberFormat="1" applyFont="1" applyFill="1" applyBorder="1" applyAlignment="1">
      <alignment horizontal="center" vertical="center" wrapText="1"/>
    </xf>
    <xf numFmtId="0" fontId="2" fillId="0" borderId="24" xfId="0" applyFont="1" applyFill="1" applyBorder="1" applyAlignment="1">
      <alignment horizontal="justify" vertical="top" wrapText="1"/>
    </xf>
    <xf numFmtId="49" fontId="2" fillId="0" borderId="4" xfId="0" applyNumberFormat="1" applyFont="1" applyFill="1" applyBorder="1" applyAlignment="1">
      <alignment horizontal="justify" vertical="center" wrapText="1"/>
    </xf>
    <xf numFmtId="2" fontId="2" fillId="0" borderId="8" xfId="0" applyNumberFormat="1" applyFont="1" applyFill="1" applyBorder="1" applyAlignment="1">
      <alignment horizontal="justify" vertical="center" wrapText="1"/>
    </xf>
    <xf numFmtId="0" fontId="2" fillId="0" borderId="8" xfId="0" applyFont="1" applyBorder="1" applyAlignment="1">
      <alignment horizontal="justify" vertical="top" wrapText="1"/>
    </xf>
    <xf numFmtId="0" fontId="2" fillId="0" borderId="8" xfId="0" applyFont="1" applyBorder="1" applyAlignment="1">
      <alignment horizontal="justify" vertical="center" wrapText="1"/>
    </xf>
    <xf numFmtId="49" fontId="2" fillId="0" borderId="8" xfId="0" applyNumberFormat="1" applyFont="1" applyBorder="1" applyAlignment="1">
      <alignment horizontal="justify" vertical="center" wrapText="1"/>
    </xf>
    <xf numFmtId="0" fontId="2" fillId="0" borderId="10" xfId="0" applyFont="1" applyBorder="1" applyAlignment="1">
      <alignment horizontal="justify" vertical="center" wrapText="1"/>
    </xf>
    <xf numFmtId="49" fontId="2" fillId="0" borderId="10" xfId="0" applyNumberFormat="1" applyFont="1" applyBorder="1" applyAlignment="1">
      <alignment horizontal="justify" vertical="center" wrapText="1"/>
    </xf>
    <xf numFmtId="49" fontId="2" fillId="0" borderId="14" xfId="0" applyNumberFormat="1" applyFont="1" applyFill="1" applyBorder="1" applyAlignment="1">
      <alignment horizontal="justify" vertical="top" wrapText="1"/>
    </xf>
    <xf numFmtId="2" fontId="2" fillId="0" borderId="4" xfId="0" applyNumberFormat="1" applyFont="1" applyFill="1" applyBorder="1" applyAlignment="1">
      <alignment horizontal="justify" vertical="center" wrapText="1"/>
    </xf>
    <xf numFmtId="49" fontId="2" fillId="0" borderId="12" xfId="0" applyNumberFormat="1" applyFont="1" applyFill="1" applyBorder="1" applyAlignment="1">
      <alignment horizontal="justify" vertical="center" wrapText="1"/>
    </xf>
    <xf numFmtId="49" fontId="2" fillId="0" borderId="3" xfId="0" applyNumberFormat="1" applyFont="1" applyFill="1" applyBorder="1" applyAlignment="1">
      <alignment horizontal="justify" vertical="center" wrapText="1"/>
    </xf>
    <xf numFmtId="49" fontId="2" fillId="0" borderId="8" xfId="0" applyNumberFormat="1" applyFont="1" applyFill="1" applyBorder="1" applyAlignment="1">
      <alignment horizontal="left" vertical="center" wrapText="1"/>
    </xf>
    <xf numFmtId="2" fontId="11" fillId="0" borderId="3" xfId="0" applyNumberFormat="1" applyFont="1" applyBorder="1" applyAlignment="1">
      <alignment horizontal="center" vertical="top" wrapText="1"/>
    </xf>
    <xf numFmtId="49" fontId="2" fillId="0" borderId="4" xfId="0" applyNumberFormat="1" applyFont="1" applyBorder="1" applyAlignment="1">
      <alignment horizontal="justify" vertical="center" wrapText="1"/>
    </xf>
    <xf numFmtId="49" fontId="2" fillId="0" borderId="12" xfId="0" applyNumberFormat="1" applyFont="1" applyBorder="1" applyAlignment="1">
      <alignment horizontal="justify" vertical="center" wrapText="1"/>
    </xf>
    <xf numFmtId="49" fontId="2" fillId="0" borderId="8" xfId="0" applyNumberFormat="1" applyFont="1" applyFill="1" applyBorder="1" applyAlignment="1">
      <alignment horizontal="justify" vertical="center" wrapText="1"/>
    </xf>
    <xf numFmtId="0" fontId="16" fillId="0" borderId="0" xfId="0" applyFont="1" applyBorder="1" applyAlignment="1">
      <alignment vertical="center"/>
    </xf>
    <xf numFmtId="0" fontId="16" fillId="0" borderId="0" xfId="0" applyFont="1" applyFill="1" applyBorder="1" applyAlignment="1">
      <alignment vertical="center"/>
    </xf>
    <xf numFmtId="0" fontId="16" fillId="0" borderId="0" xfId="0" applyFont="1"/>
    <xf numFmtId="0" fontId="16" fillId="0" borderId="0" xfId="0" applyFont="1" applyBorder="1"/>
    <xf numFmtId="164" fontId="17" fillId="0" borderId="0" xfId="0" applyNumberFormat="1" applyFont="1" applyFill="1" applyBorder="1" applyAlignment="1">
      <alignment horizontal="center" vertical="center" wrapText="1"/>
    </xf>
    <xf numFmtId="0" fontId="16" fillId="0" borderId="0" xfId="0" applyFont="1" applyAlignment="1">
      <alignment vertical="center"/>
    </xf>
    <xf numFmtId="0" fontId="16" fillId="0" borderId="0" xfId="0" applyFont="1" applyFill="1" applyBorder="1" applyAlignment="1">
      <alignment horizontal="center" vertical="center"/>
    </xf>
    <xf numFmtId="0" fontId="18" fillId="0" borderId="0" xfId="0" applyFont="1" applyAlignment="1">
      <alignment vertical="center"/>
    </xf>
    <xf numFmtId="164" fontId="16" fillId="0" borderId="0" xfId="0" applyNumberFormat="1" applyFont="1" applyAlignment="1">
      <alignment vertical="center"/>
    </xf>
    <xf numFmtId="164" fontId="16" fillId="0" borderId="0" xfId="0" applyNumberFormat="1" applyFont="1" applyFill="1" applyAlignment="1">
      <alignment vertical="center"/>
    </xf>
    <xf numFmtId="0" fontId="16" fillId="0" borderId="0" xfId="0" applyFont="1" applyFill="1" applyAlignment="1">
      <alignment vertical="center"/>
    </xf>
    <xf numFmtId="164" fontId="16" fillId="0" borderId="0" xfId="0" applyNumberFormat="1" applyFont="1" applyBorder="1" applyAlignment="1">
      <alignment vertical="center"/>
    </xf>
    <xf numFmtId="164" fontId="16" fillId="0" borderId="0" xfId="0" applyNumberFormat="1" applyFont="1"/>
    <xf numFmtId="164" fontId="16" fillId="0" borderId="0" xfId="0" applyNumberFormat="1" applyFont="1" applyAlignment="1">
      <alignment horizontal="left"/>
    </xf>
    <xf numFmtId="0" fontId="5" fillId="2" borderId="9" xfId="0" applyFont="1" applyFill="1" applyBorder="1" applyAlignment="1">
      <alignment horizontal="center" vertical="center" wrapText="1"/>
    </xf>
    <xf numFmtId="2" fontId="11" fillId="0" borderId="16" xfId="0" applyNumberFormat="1" applyFont="1" applyBorder="1" applyAlignment="1">
      <alignment horizontal="center" vertical="top" wrapText="1"/>
    </xf>
    <xf numFmtId="2" fontId="11" fillId="0" borderId="3" xfId="0" applyNumberFormat="1" applyFont="1" applyBorder="1" applyAlignment="1">
      <alignment horizontal="center" vertical="top" wrapText="1"/>
    </xf>
    <xf numFmtId="2" fontId="11" fillId="0" borderId="26" xfId="0" applyNumberFormat="1" applyFont="1" applyBorder="1" applyAlignment="1">
      <alignment horizontal="center" vertical="top" wrapText="1"/>
    </xf>
    <xf numFmtId="0" fontId="14"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5" fillId="2" borderId="7" xfId="0"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5"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164" fontId="11" fillId="0" borderId="2" xfId="0" applyNumberFormat="1" applyFont="1" applyBorder="1" applyAlignment="1">
      <alignment horizontal="center" vertical="center"/>
    </xf>
    <xf numFmtId="164" fontId="11" fillId="0" borderId="6" xfId="0" applyNumberFormat="1" applyFont="1" applyFill="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12" xfId="0" applyNumberFormat="1" applyFont="1" applyBorder="1" applyAlignment="1">
      <alignment horizontal="center" vertical="center" wrapText="1"/>
    </xf>
    <xf numFmtId="0" fontId="5" fillId="2" borderId="11" xfId="0" applyFont="1" applyFill="1" applyBorder="1" applyAlignment="1">
      <alignment horizontal="center" vertical="center" wrapText="1"/>
    </xf>
    <xf numFmtId="49" fontId="11" fillId="0" borderId="15" xfId="0" applyNumberFormat="1" applyFont="1" applyBorder="1" applyAlignment="1">
      <alignment horizontal="center" vertical="center" wrapText="1"/>
    </xf>
    <xf numFmtId="49" fontId="11" fillId="0" borderId="3" xfId="0" applyNumberFormat="1" applyFont="1" applyBorder="1" applyAlignment="1">
      <alignment horizontal="center" vertical="center" wrapText="1"/>
    </xf>
    <xf numFmtId="49" fontId="11" fillId="0" borderId="26" xfId="0" applyNumberFormat="1" applyFont="1" applyBorder="1" applyAlignment="1">
      <alignment horizontal="center" vertical="center" wrapText="1"/>
    </xf>
    <xf numFmtId="49" fontId="11"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26" xfId="0" applyNumberFormat="1" applyFont="1" applyFill="1" applyBorder="1" applyAlignment="1">
      <alignment horizontal="center" vertical="center" wrapText="1"/>
    </xf>
    <xf numFmtId="165" fontId="16" fillId="0" borderId="0" xfId="0" applyNumberFormat="1" applyFont="1" applyFill="1" applyBorder="1" applyAlignment="1">
      <alignment vertical="center"/>
    </xf>
    <xf numFmtId="165" fontId="19" fillId="0" borderId="0" xfId="0" applyNumberFormat="1" applyFont="1" applyFill="1" applyBorder="1" applyAlignment="1">
      <alignment vertical="center"/>
    </xf>
  </cellXfs>
  <cellStyles count="3">
    <cellStyle name="Обычный" xfId="0" builtinId="0"/>
    <cellStyle name="Обычный 2" xfId="1"/>
    <cellStyle name="Обычный 2 2 2 4" xfId="2"/>
  </cellStyles>
  <dxfs count="0"/>
  <tableStyles count="0" defaultTableStyle="TableStyleMedium2" defaultPivotStyle="PivotStyleLight16"/>
  <colors>
    <mruColors>
      <color rgb="FFCCFF66"/>
      <color rgb="FF0000FF"/>
      <color rgb="FFF2FFD1"/>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tabSelected="1" zoomScale="55" zoomScaleNormal="55" workbookViewId="0">
      <pane ySplit="6" topLeftCell="A19" activePane="bottomLeft" state="frozen"/>
      <selection activeCell="A3" sqref="A3"/>
      <selection pane="bottomLeft" activeCell="K28" sqref="K28"/>
    </sheetView>
  </sheetViews>
  <sheetFormatPr defaultColWidth="9.140625" defaultRowHeight="23.25" x14ac:dyDescent="0.35"/>
  <cols>
    <col min="1" max="1" width="38.28515625" style="21" customWidth="1"/>
    <col min="2" max="2" width="101" style="13" customWidth="1"/>
    <col min="3" max="3" width="13.140625" style="14" customWidth="1"/>
    <col min="4" max="7" width="11.7109375" style="14" customWidth="1"/>
    <col min="8" max="8" width="10.5703125" style="1" customWidth="1"/>
    <col min="9" max="9" width="20.5703125" style="66" customWidth="1"/>
    <col min="10" max="10" width="16.28515625" style="1" customWidth="1"/>
    <col min="11" max="11" width="12.5703125" style="1" bestFit="1" customWidth="1"/>
    <col min="12" max="16384" width="9.140625" style="1"/>
  </cols>
  <sheetData>
    <row r="1" spans="1:14" ht="23.45" customHeight="1" x14ac:dyDescent="0.35">
      <c r="A1" s="89" t="s">
        <v>10</v>
      </c>
      <c r="B1" s="89"/>
      <c r="C1" s="89"/>
      <c r="D1" s="89"/>
      <c r="E1" s="89"/>
      <c r="F1" s="89"/>
      <c r="G1" s="89"/>
    </row>
    <row r="2" spans="1:14" ht="27.6" customHeight="1" x14ac:dyDescent="0.35">
      <c r="A2" s="89" t="s">
        <v>16</v>
      </c>
      <c r="B2" s="89"/>
      <c r="C2" s="89"/>
      <c r="D2" s="89"/>
      <c r="E2" s="89"/>
      <c r="F2" s="89"/>
      <c r="G2" s="89"/>
    </row>
    <row r="3" spans="1:14" ht="24" thickBot="1" x14ac:dyDescent="0.4">
      <c r="G3" s="15" t="s">
        <v>6</v>
      </c>
    </row>
    <row r="4" spans="1:14" ht="23.25" customHeight="1" x14ac:dyDescent="0.35">
      <c r="A4" s="90" t="s">
        <v>13</v>
      </c>
      <c r="B4" s="90" t="s">
        <v>0</v>
      </c>
      <c r="C4" s="93" t="s">
        <v>19</v>
      </c>
      <c r="D4" s="93"/>
      <c r="E4" s="93"/>
      <c r="F4" s="93"/>
      <c r="G4" s="93"/>
    </row>
    <row r="5" spans="1:14" ht="30.75" customHeight="1" x14ac:dyDescent="0.25">
      <c r="A5" s="91"/>
      <c r="B5" s="91"/>
      <c r="C5" s="16" t="s">
        <v>7</v>
      </c>
      <c r="D5" s="16" t="s">
        <v>8</v>
      </c>
      <c r="E5" s="16" t="s">
        <v>18</v>
      </c>
      <c r="F5" s="16" t="s">
        <v>40</v>
      </c>
      <c r="G5" s="16" t="s">
        <v>47</v>
      </c>
      <c r="I5" s="68"/>
      <c r="J5" s="6"/>
      <c r="K5" s="6"/>
      <c r="L5" s="6"/>
      <c r="M5" s="6"/>
      <c r="N5" s="6"/>
    </row>
    <row r="6" spans="1:14" ht="23.25" customHeight="1" thickBot="1" x14ac:dyDescent="0.4">
      <c r="A6" s="92"/>
      <c r="B6" s="92"/>
      <c r="C6" s="32" t="s">
        <v>23</v>
      </c>
      <c r="D6" s="32" t="s">
        <v>24</v>
      </c>
      <c r="E6" s="94" t="s">
        <v>25</v>
      </c>
      <c r="F6" s="94"/>
      <c r="G6" s="94"/>
      <c r="I6" s="67"/>
      <c r="J6" s="6"/>
      <c r="K6" s="6"/>
      <c r="L6" s="6"/>
      <c r="M6" s="6"/>
      <c r="N6" s="6"/>
    </row>
    <row r="7" spans="1:14" s="27" customFormat="1" ht="39" customHeight="1" x14ac:dyDescent="0.35">
      <c r="A7" s="86" t="s">
        <v>1</v>
      </c>
      <c r="B7" s="86"/>
      <c r="C7" s="86"/>
      <c r="D7" s="86"/>
      <c r="E7" s="86"/>
      <c r="F7" s="86"/>
      <c r="G7" s="86"/>
      <c r="I7" s="67"/>
      <c r="J7" s="6"/>
      <c r="K7" s="7"/>
      <c r="L7" s="7"/>
      <c r="M7" s="7"/>
      <c r="N7" s="7"/>
    </row>
    <row r="8" spans="1:14" s="27" customFormat="1" ht="37.15" customHeight="1" x14ac:dyDescent="0.25">
      <c r="A8" s="101" t="s">
        <v>9</v>
      </c>
      <c r="B8" s="2" t="s">
        <v>35</v>
      </c>
      <c r="C8" s="17">
        <f>SUM(C10:C22)</f>
        <v>1299.4029999999998</v>
      </c>
      <c r="D8" s="17">
        <f>SUM(D10:D22)</f>
        <v>1864.481</v>
      </c>
      <c r="E8" s="17">
        <f>SUM(E10:E22)</f>
        <v>1100.402</v>
      </c>
      <c r="F8" s="17">
        <f>SUM(F10:F22)</f>
        <v>554.82500000000005</v>
      </c>
      <c r="G8" s="17">
        <f>SUM(G10:G22)</f>
        <v>533.89</v>
      </c>
      <c r="I8" s="75"/>
      <c r="J8" s="22"/>
      <c r="K8" s="22"/>
      <c r="L8" s="22"/>
      <c r="M8" s="22"/>
      <c r="N8" s="7"/>
    </row>
    <row r="9" spans="1:14" s="27" customFormat="1" ht="26.25" customHeight="1" x14ac:dyDescent="0.25">
      <c r="A9" s="88"/>
      <c r="B9" s="4" t="s">
        <v>38</v>
      </c>
      <c r="C9" s="18">
        <f>C12+C13+C14+C15+C16+C17+C18+C19+C20+C21+C22</f>
        <v>1299.3309999999997</v>
      </c>
      <c r="D9" s="18">
        <f>D12+D13+D14+D15+D16+D17+D18+D19+D20+D21+D22</f>
        <v>1864.268</v>
      </c>
      <c r="E9" s="18">
        <f>E12+E13+E14+E15+E16+E17+E18+E19+E20+E21+E22</f>
        <v>1100.1890000000001</v>
      </c>
      <c r="F9" s="18">
        <f t="shared" ref="F9:G9" si="0">F12+F13+F14+F15+F16+F17+F18+F19+F20+F21+F22</f>
        <v>554.82500000000005</v>
      </c>
      <c r="G9" s="18">
        <f t="shared" si="0"/>
        <v>533.89</v>
      </c>
      <c r="I9" s="64"/>
      <c r="J9" s="22"/>
      <c r="K9" s="22"/>
      <c r="L9" s="22"/>
      <c r="M9" s="22"/>
      <c r="N9" s="7"/>
    </row>
    <row r="10" spans="1:14" s="27" customFormat="1" ht="67.5" customHeight="1" x14ac:dyDescent="0.25">
      <c r="A10" s="88"/>
      <c r="B10" s="49" t="s">
        <v>34</v>
      </c>
      <c r="C10" s="28">
        <v>0</v>
      </c>
      <c r="D10" s="28">
        <v>1.2999999999999999E-2</v>
      </c>
      <c r="E10" s="28">
        <v>1.2999999999999999E-2</v>
      </c>
      <c r="F10" s="28">
        <v>0</v>
      </c>
      <c r="G10" s="28">
        <v>0</v>
      </c>
      <c r="I10" s="68"/>
      <c r="J10" s="7"/>
      <c r="K10" s="10"/>
      <c r="L10" s="10"/>
      <c r="M10" s="11"/>
      <c r="N10" s="7"/>
    </row>
    <row r="11" spans="1:14" s="27" customFormat="1" ht="64.150000000000006" customHeight="1" x14ac:dyDescent="0.25">
      <c r="A11" s="88"/>
      <c r="B11" s="49" t="s">
        <v>11</v>
      </c>
      <c r="C11" s="28">
        <v>7.1999999999999995E-2</v>
      </c>
      <c r="D11" s="28">
        <v>0.2</v>
      </c>
      <c r="E11" s="28">
        <v>0.2</v>
      </c>
      <c r="F11" s="28">
        <v>0</v>
      </c>
      <c r="G11" s="28">
        <v>0</v>
      </c>
      <c r="I11" s="68"/>
      <c r="J11" s="7"/>
      <c r="K11" s="7"/>
      <c r="L11" s="7"/>
      <c r="M11" s="7"/>
      <c r="N11" s="7"/>
    </row>
    <row r="12" spans="1:14" s="27" customFormat="1" ht="102.75" customHeight="1" x14ac:dyDescent="0.25">
      <c r="A12" s="88"/>
      <c r="B12" s="50" t="s">
        <v>49</v>
      </c>
      <c r="C12" s="28">
        <v>119.489</v>
      </c>
      <c r="D12" s="28">
        <v>0</v>
      </c>
      <c r="E12" s="28">
        <v>0</v>
      </c>
      <c r="F12" s="28">
        <v>0</v>
      </c>
      <c r="G12" s="28">
        <v>0</v>
      </c>
      <c r="I12" s="69"/>
    </row>
    <row r="13" spans="1:14" s="27" customFormat="1" ht="111" customHeight="1" x14ac:dyDescent="0.25">
      <c r="A13" s="88"/>
      <c r="B13" s="51" t="s">
        <v>50</v>
      </c>
      <c r="C13" s="28">
        <v>0.183</v>
      </c>
      <c r="D13" s="28">
        <v>0</v>
      </c>
      <c r="E13" s="28">
        <v>0</v>
      </c>
      <c r="F13" s="28">
        <v>0</v>
      </c>
      <c r="G13" s="28">
        <v>0</v>
      </c>
      <c r="I13" s="69"/>
    </row>
    <row r="14" spans="1:14" s="27" customFormat="1" ht="99" customHeight="1" x14ac:dyDescent="0.25">
      <c r="A14" s="88"/>
      <c r="B14" s="51" t="s">
        <v>51</v>
      </c>
      <c r="C14" s="28">
        <v>946.88400000000001</v>
      </c>
      <c r="D14" s="28">
        <v>315.54899999999998</v>
      </c>
      <c r="E14" s="28">
        <v>550</v>
      </c>
      <c r="F14" s="28">
        <v>0</v>
      </c>
      <c r="G14" s="28">
        <v>0</v>
      </c>
      <c r="I14" s="69"/>
    </row>
    <row r="15" spans="1:14" s="27" customFormat="1" ht="97.5" customHeight="1" x14ac:dyDescent="0.25">
      <c r="A15" s="88"/>
      <c r="B15" s="51" t="s">
        <v>52</v>
      </c>
      <c r="C15" s="28">
        <v>128.03299999999999</v>
      </c>
      <c r="D15" s="28">
        <v>0</v>
      </c>
      <c r="E15" s="28">
        <v>0</v>
      </c>
      <c r="F15" s="28">
        <v>0</v>
      </c>
      <c r="G15" s="28">
        <v>0</v>
      </c>
      <c r="I15" s="69"/>
    </row>
    <row r="16" spans="1:14" s="27" customFormat="1" ht="50.25" customHeight="1" x14ac:dyDescent="0.25">
      <c r="A16" s="88"/>
      <c r="B16" s="52" t="s">
        <v>41</v>
      </c>
      <c r="C16" s="28">
        <v>1.1160000000000001</v>
      </c>
      <c r="D16" s="28">
        <v>33.636000000000003</v>
      </c>
      <c r="E16" s="28">
        <v>19.494</v>
      </c>
      <c r="F16" s="28">
        <v>19.518000000000001</v>
      </c>
      <c r="G16" s="28">
        <v>0</v>
      </c>
      <c r="I16" s="69"/>
    </row>
    <row r="17" spans="1:14" s="27" customFormat="1" ht="40.5" customHeight="1" x14ac:dyDescent="0.25">
      <c r="A17" s="88"/>
      <c r="B17" s="52" t="s">
        <v>48</v>
      </c>
      <c r="C17" s="28">
        <v>0</v>
      </c>
      <c r="D17" s="28">
        <v>0</v>
      </c>
      <c r="E17" s="28">
        <v>0</v>
      </c>
      <c r="F17" s="28">
        <v>0</v>
      </c>
      <c r="G17" s="28">
        <v>0</v>
      </c>
      <c r="I17" s="69"/>
    </row>
    <row r="18" spans="1:14" s="27" customFormat="1" ht="70.5" customHeight="1" x14ac:dyDescent="0.25">
      <c r="A18" s="88"/>
      <c r="B18" s="51" t="s">
        <v>53</v>
      </c>
      <c r="C18" s="28">
        <v>20.128</v>
      </c>
      <c r="D18" s="28">
        <v>10.022</v>
      </c>
      <c r="E18" s="28">
        <v>5.6950000000000003</v>
      </c>
      <c r="F18" s="28">
        <v>10.307</v>
      </c>
      <c r="G18" s="28">
        <v>8.89</v>
      </c>
      <c r="I18" s="69"/>
    </row>
    <row r="19" spans="1:14" s="27" customFormat="1" ht="76.5" customHeight="1" x14ac:dyDescent="0.25">
      <c r="A19" s="88"/>
      <c r="B19" s="51" t="s">
        <v>54</v>
      </c>
      <c r="C19" s="28">
        <v>5.0410000000000004</v>
      </c>
      <c r="D19" s="28">
        <v>980.06100000000004</v>
      </c>
      <c r="E19" s="28">
        <v>0</v>
      </c>
      <c r="F19" s="28">
        <v>0</v>
      </c>
      <c r="G19" s="28">
        <v>0</v>
      </c>
      <c r="I19" s="69"/>
    </row>
    <row r="20" spans="1:14" s="27" customFormat="1" ht="55.5" customHeight="1" x14ac:dyDescent="0.25">
      <c r="A20" s="102"/>
      <c r="B20" s="52" t="s">
        <v>58</v>
      </c>
      <c r="C20" s="28">
        <v>78.456999999999994</v>
      </c>
      <c r="D20" s="28">
        <v>0</v>
      </c>
      <c r="E20" s="28">
        <v>0</v>
      </c>
      <c r="F20" s="28">
        <v>0</v>
      </c>
      <c r="G20" s="28">
        <v>0</v>
      </c>
      <c r="I20" s="69"/>
    </row>
    <row r="21" spans="1:14" s="27" customFormat="1" ht="99" customHeight="1" x14ac:dyDescent="0.25">
      <c r="A21" s="101" t="s">
        <v>55</v>
      </c>
      <c r="B21" s="52" t="s">
        <v>59</v>
      </c>
      <c r="C21" s="28">
        <v>0</v>
      </c>
      <c r="D21" s="28">
        <v>500</v>
      </c>
      <c r="E21" s="28">
        <v>500</v>
      </c>
      <c r="F21" s="28">
        <v>500</v>
      </c>
      <c r="G21" s="28">
        <v>500</v>
      </c>
      <c r="I21" s="69"/>
    </row>
    <row r="22" spans="1:14" s="27" customFormat="1" ht="67.5" customHeight="1" thickBot="1" x14ac:dyDescent="0.3">
      <c r="A22" s="103"/>
      <c r="B22" s="52" t="s">
        <v>60</v>
      </c>
      <c r="C22" s="28">
        <v>0</v>
      </c>
      <c r="D22" s="28">
        <v>25</v>
      </c>
      <c r="E22" s="28">
        <v>25</v>
      </c>
      <c r="F22" s="28">
        <v>25</v>
      </c>
      <c r="G22" s="28">
        <v>25</v>
      </c>
      <c r="I22" s="69"/>
    </row>
    <row r="23" spans="1:14" s="27" customFormat="1" ht="38.25" customHeight="1" x14ac:dyDescent="0.25">
      <c r="A23" s="78" t="s">
        <v>2</v>
      </c>
      <c r="B23" s="78"/>
      <c r="C23" s="78"/>
      <c r="D23" s="78"/>
      <c r="E23" s="78"/>
      <c r="F23" s="78"/>
      <c r="G23" s="78"/>
      <c r="I23" s="65"/>
      <c r="J23" s="12"/>
      <c r="K23" s="12"/>
      <c r="L23" s="12"/>
      <c r="M23" s="12"/>
      <c r="N23" s="12"/>
    </row>
    <row r="24" spans="1:14" s="27" customFormat="1" ht="30.75" customHeight="1" x14ac:dyDescent="0.25">
      <c r="A24" s="98" t="s">
        <v>26</v>
      </c>
      <c r="B24" s="33" t="s">
        <v>35</v>
      </c>
      <c r="C24" s="29">
        <f>SUM(C27:C47)</f>
        <v>1786.4</v>
      </c>
      <c r="D24" s="29">
        <f t="shared" ref="D24:G24" si="1">SUM(D27:D47)</f>
        <v>2897.6120000000001</v>
      </c>
      <c r="E24" s="29">
        <f t="shared" si="1"/>
        <v>2896.3679999999999</v>
      </c>
      <c r="F24" s="29">
        <f t="shared" si="1"/>
        <v>2277.2309999999998</v>
      </c>
      <c r="G24" s="29">
        <f t="shared" si="1"/>
        <v>1224.836</v>
      </c>
      <c r="I24" s="104"/>
      <c r="J24" s="105"/>
      <c r="K24" s="105"/>
      <c r="L24" s="23"/>
      <c r="M24" s="23"/>
      <c r="N24" s="12"/>
    </row>
    <row r="25" spans="1:14" s="27" customFormat="1" ht="20.25" customHeight="1" x14ac:dyDescent="0.25">
      <c r="A25" s="99"/>
      <c r="B25" s="34" t="s">
        <v>38</v>
      </c>
      <c r="C25" s="19">
        <f>C27+C28++C29+C30+C31+C32+C33+C34+C35+C40+C41+C42+C43+C44+C45+C46+C47</f>
        <v>1748.9469999999999</v>
      </c>
      <c r="D25" s="19">
        <f t="shared" ref="D25:G25" si="2">D27+D28++D29+D30+D31+D32+D33+D34+D35+D40+D41+D42+D43+D44+D45+D46+D47</f>
        <v>2884.7120000000004</v>
      </c>
      <c r="E25" s="19">
        <f>E27+E28++E29+E30+E31+E32+E33+E34+E35+E40+E41+E42+E43+E44+E45+E46+E47</f>
        <v>2883.4679999999998</v>
      </c>
      <c r="F25" s="19">
        <f t="shared" si="2"/>
        <v>2264.3310000000001</v>
      </c>
      <c r="G25" s="19">
        <f t="shared" si="2"/>
        <v>1211.9360000000001</v>
      </c>
      <c r="I25" s="104"/>
      <c r="J25" s="105"/>
      <c r="K25" s="105"/>
      <c r="L25" s="23"/>
      <c r="M25" s="23"/>
      <c r="N25" s="12"/>
    </row>
    <row r="26" spans="1:14" s="26" customFormat="1" ht="21" customHeight="1" x14ac:dyDescent="0.25">
      <c r="A26" s="99"/>
      <c r="B26" s="5" t="s">
        <v>17</v>
      </c>
      <c r="C26" s="20"/>
      <c r="D26" s="20"/>
      <c r="E26" s="20"/>
      <c r="F26" s="20"/>
      <c r="G26" s="20"/>
      <c r="H26" s="24"/>
      <c r="I26" s="70"/>
      <c r="J26" s="8"/>
      <c r="K26" s="9"/>
      <c r="L26" s="9"/>
      <c r="M26" s="9"/>
      <c r="N26" s="25"/>
    </row>
    <row r="27" spans="1:14" s="27" customFormat="1" ht="54" customHeight="1" x14ac:dyDescent="0.25">
      <c r="A27" s="99"/>
      <c r="B27" s="40" t="s">
        <v>61</v>
      </c>
      <c r="C27" s="28">
        <v>18.184999999999999</v>
      </c>
      <c r="D27" s="28">
        <v>18.3</v>
      </c>
      <c r="E27" s="28">
        <v>17.399999999999999</v>
      </c>
      <c r="F27" s="28">
        <v>17</v>
      </c>
      <c r="G27" s="28">
        <v>16.5</v>
      </c>
      <c r="I27" s="69"/>
    </row>
    <row r="28" spans="1:14" s="27" customFormat="1" ht="60" customHeight="1" x14ac:dyDescent="0.25">
      <c r="A28" s="99"/>
      <c r="B28" s="53" t="s">
        <v>56</v>
      </c>
      <c r="C28" s="28">
        <v>1.361</v>
      </c>
      <c r="D28" s="28">
        <v>0.72</v>
      </c>
      <c r="E28" s="28">
        <v>0.61</v>
      </c>
      <c r="F28" s="28">
        <v>0.56699999999999995</v>
      </c>
      <c r="G28" s="28">
        <v>0.52400000000000002</v>
      </c>
      <c r="I28" s="69"/>
    </row>
    <row r="29" spans="1:14" s="27" customFormat="1" ht="72" customHeight="1" x14ac:dyDescent="0.25">
      <c r="A29" s="99"/>
      <c r="B29" s="53" t="s">
        <v>57</v>
      </c>
      <c r="C29" s="28">
        <v>0</v>
      </c>
      <c r="D29" s="28">
        <v>0</v>
      </c>
      <c r="E29" s="28">
        <v>0</v>
      </c>
      <c r="F29" s="28">
        <v>0</v>
      </c>
      <c r="G29" s="28">
        <v>0</v>
      </c>
      <c r="I29" s="69"/>
    </row>
    <row r="30" spans="1:14" s="27" customFormat="1" ht="53.25" customHeight="1" x14ac:dyDescent="0.25">
      <c r="A30" s="99"/>
      <c r="B30" s="54" t="s">
        <v>62</v>
      </c>
      <c r="C30" s="28">
        <v>1.514</v>
      </c>
      <c r="D30" s="28">
        <v>0</v>
      </c>
      <c r="E30" s="28">
        <v>0</v>
      </c>
      <c r="F30" s="28">
        <v>0</v>
      </c>
      <c r="G30" s="28">
        <v>0</v>
      </c>
      <c r="I30" s="69"/>
    </row>
    <row r="31" spans="1:14" s="27" customFormat="1" ht="140.25" customHeight="1" x14ac:dyDescent="0.25">
      <c r="A31" s="99"/>
      <c r="B31" s="40" t="s">
        <v>69</v>
      </c>
      <c r="C31" s="28">
        <v>0</v>
      </c>
      <c r="D31" s="28">
        <v>0</v>
      </c>
      <c r="E31" s="28">
        <v>0</v>
      </c>
      <c r="F31" s="28">
        <v>0</v>
      </c>
      <c r="G31" s="28">
        <v>0</v>
      </c>
      <c r="I31" s="69"/>
    </row>
    <row r="32" spans="1:14" s="27" customFormat="1" ht="159" customHeight="1" x14ac:dyDescent="0.25">
      <c r="A32" s="99"/>
      <c r="B32" s="40" t="s">
        <v>70</v>
      </c>
      <c r="C32" s="28">
        <v>7.8E-2</v>
      </c>
      <c r="D32" s="28">
        <v>0</v>
      </c>
      <c r="E32" s="28">
        <v>0</v>
      </c>
      <c r="F32" s="28">
        <v>0</v>
      </c>
      <c r="G32" s="28">
        <v>0</v>
      </c>
      <c r="I32" s="69"/>
    </row>
    <row r="33" spans="1:9" s="27" customFormat="1" ht="115.5" customHeight="1" x14ac:dyDescent="0.25">
      <c r="A33" s="99"/>
      <c r="B33" s="40" t="s">
        <v>63</v>
      </c>
      <c r="C33" s="28">
        <v>96.328999999999994</v>
      </c>
      <c r="D33" s="28">
        <v>317.51299999999998</v>
      </c>
      <c r="E33" s="28">
        <v>575.11699999999996</v>
      </c>
      <c r="F33" s="28">
        <v>443.07</v>
      </c>
      <c r="G33" s="28">
        <v>442.5</v>
      </c>
      <c r="I33" s="69"/>
    </row>
    <row r="34" spans="1:9" s="27" customFormat="1" ht="104.25" customHeight="1" x14ac:dyDescent="0.25">
      <c r="A34" s="99"/>
      <c r="B34" s="42" t="s">
        <v>64</v>
      </c>
      <c r="C34" s="28">
        <v>1.4570000000000001</v>
      </c>
      <c r="D34" s="28">
        <v>0</v>
      </c>
      <c r="E34" s="28">
        <v>0</v>
      </c>
      <c r="F34" s="28">
        <v>0</v>
      </c>
      <c r="G34" s="28">
        <v>0</v>
      </c>
      <c r="I34" s="69"/>
    </row>
    <row r="35" spans="1:9" s="27" customFormat="1" ht="103.5" customHeight="1" x14ac:dyDescent="0.25">
      <c r="A35" s="99"/>
      <c r="B35" s="43" t="s">
        <v>65</v>
      </c>
      <c r="C35" s="28">
        <v>24.556999999999999</v>
      </c>
      <c r="D35" s="28">
        <v>30</v>
      </c>
      <c r="E35" s="28">
        <v>30</v>
      </c>
      <c r="F35" s="28">
        <v>0</v>
      </c>
      <c r="G35" s="28">
        <v>0</v>
      </c>
      <c r="I35" s="69"/>
    </row>
    <row r="36" spans="1:9" s="31" customFormat="1" ht="25.5" customHeight="1" x14ac:dyDescent="0.25">
      <c r="A36" s="99"/>
      <c r="B36" s="44" t="s">
        <v>66</v>
      </c>
      <c r="C36" s="38"/>
      <c r="D36" s="38"/>
      <c r="E36" s="38"/>
      <c r="F36" s="38"/>
      <c r="G36" s="38"/>
      <c r="I36" s="71"/>
    </row>
    <row r="37" spans="1:9" s="27" customFormat="1" ht="38.25" customHeight="1" x14ac:dyDescent="0.25">
      <c r="A37" s="99"/>
      <c r="B37" s="40" t="s">
        <v>67</v>
      </c>
      <c r="C37" s="28">
        <v>5.6000000000000001E-2</v>
      </c>
      <c r="D37" s="28">
        <v>2E-3</v>
      </c>
      <c r="E37" s="28">
        <v>2E-3</v>
      </c>
      <c r="F37" s="28">
        <v>2E-3</v>
      </c>
      <c r="G37" s="28">
        <v>2E-3</v>
      </c>
      <c r="I37" s="69"/>
    </row>
    <row r="38" spans="1:9" s="27" customFormat="1" ht="31.5" customHeight="1" x14ac:dyDescent="0.25">
      <c r="A38" s="99"/>
      <c r="B38" s="40" t="s">
        <v>68</v>
      </c>
      <c r="C38" s="28">
        <v>35.868000000000002</v>
      </c>
      <c r="D38" s="28">
        <v>11.198</v>
      </c>
      <c r="E38" s="28">
        <v>11.198</v>
      </c>
      <c r="F38" s="28">
        <v>11.198</v>
      </c>
      <c r="G38" s="28">
        <v>11.198</v>
      </c>
      <c r="I38" s="69"/>
    </row>
    <row r="39" spans="1:9" s="27" customFormat="1" ht="39" customHeight="1" x14ac:dyDescent="0.25">
      <c r="A39" s="99"/>
      <c r="B39" s="40" t="s">
        <v>14</v>
      </c>
      <c r="C39" s="28">
        <v>1.5289999999999999</v>
      </c>
      <c r="D39" s="28">
        <v>1.7</v>
      </c>
      <c r="E39" s="28">
        <v>1.7</v>
      </c>
      <c r="F39" s="28">
        <v>1.7</v>
      </c>
      <c r="G39" s="28">
        <v>1.7</v>
      </c>
      <c r="I39" s="69"/>
    </row>
    <row r="40" spans="1:9" s="27" customFormat="1" ht="69.599999999999994" customHeight="1" x14ac:dyDescent="0.25">
      <c r="A40" s="99"/>
      <c r="B40" s="41" t="s">
        <v>15</v>
      </c>
      <c r="C40" s="28">
        <v>15.455</v>
      </c>
      <c r="D40" s="28">
        <v>43</v>
      </c>
      <c r="E40" s="28">
        <v>41</v>
      </c>
      <c r="F40" s="28">
        <v>41</v>
      </c>
      <c r="G40" s="28">
        <v>41</v>
      </c>
      <c r="I40" s="69"/>
    </row>
    <row r="41" spans="1:9" s="27" customFormat="1" ht="81" customHeight="1" x14ac:dyDescent="0.25">
      <c r="A41" s="99"/>
      <c r="B41" s="40" t="s">
        <v>71</v>
      </c>
      <c r="C41" s="28">
        <v>210.23099999999999</v>
      </c>
      <c r="D41" s="28">
        <v>279.61099999999999</v>
      </c>
      <c r="E41" s="28">
        <v>170.739</v>
      </c>
      <c r="F41" s="28">
        <v>153.72300000000001</v>
      </c>
      <c r="G41" s="28">
        <v>104.07299999999999</v>
      </c>
      <c r="I41" s="69"/>
    </row>
    <row r="42" spans="1:9" s="27" customFormat="1" ht="75.75" customHeight="1" x14ac:dyDescent="0.25">
      <c r="A42" s="99"/>
      <c r="B42" s="40" t="s">
        <v>72</v>
      </c>
      <c r="C42" s="28">
        <v>16.184999999999999</v>
      </c>
      <c r="D42" s="28">
        <v>0</v>
      </c>
      <c r="E42" s="28">
        <v>0</v>
      </c>
      <c r="F42" s="28">
        <v>0</v>
      </c>
      <c r="G42" s="28">
        <v>0</v>
      </c>
      <c r="I42" s="69"/>
    </row>
    <row r="43" spans="1:9" s="27" customFormat="1" ht="112.5" customHeight="1" x14ac:dyDescent="0.25">
      <c r="A43" s="99"/>
      <c r="B43" s="42" t="s">
        <v>73</v>
      </c>
      <c r="C43" s="28">
        <v>1333.567</v>
      </c>
      <c r="D43" s="28">
        <v>2185.2330000000002</v>
      </c>
      <c r="E43" s="28">
        <v>2048.6019999999999</v>
      </c>
      <c r="F43" s="28">
        <v>1608.971</v>
      </c>
      <c r="G43" s="28">
        <v>607.33900000000006</v>
      </c>
      <c r="I43" s="69"/>
    </row>
    <row r="44" spans="1:9" s="27" customFormat="1" ht="107.25" customHeight="1" x14ac:dyDescent="0.25">
      <c r="A44" s="99"/>
      <c r="B44" s="45" t="s">
        <v>74</v>
      </c>
      <c r="C44" s="28">
        <v>2.214</v>
      </c>
      <c r="D44" s="28">
        <v>10.335000000000001</v>
      </c>
      <c r="E44" s="28">
        <v>0</v>
      </c>
      <c r="F44" s="28">
        <v>0</v>
      </c>
      <c r="G44" s="28">
        <v>0</v>
      </c>
      <c r="I44" s="69"/>
    </row>
    <row r="45" spans="1:9" s="27" customFormat="1" ht="108.75" customHeight="1" x14ac:dyDescent="0.25">
      <c r="A45" s="99"/>
      <c r="B45" s="48" t="s">
        <v>75</v>
      </c>
      <c r="C45" s="46">
        <v>0</v>
      </c>
      <c r="D45" s="46">
        <v>0</v>
      </c>
      <c r="E45" s="46">
        <v>0</v>
      </c>
      <c r="F45" s="46">
        <v>0</v>
      </c>
      <c r="G45" s="46">
        <v>0</v>
      </c>
      <c r="I45" s="69"/>
    </row>
    <row r="46" spans="1:9" s="27" customFormat="1" ht="63" customHeight="1" x14ac:dyDescent="0.25">
      <c r="A46" s="99"/>
      <c r="B46" s="48" t="s">
        <v>76</v>
      </c>
      <c r="C46" s="46">
        <v>0</v>
      </c>
      <c r="D46" s="46">
        <v>0</v>
      </c>
      <c r="E46" s="46">
        <v>0</v>
      </c>
      <c r="F46" s="46">
        <v>0</v>
      </c>
      <c r="G46" s="46">
        <v>0</v>
      </c>
      <c r="I46" s="69"/>
    </row>
    <row r="47" spans="1:9" s="27" customFormat="1" ht="55.5" customHeight="1" x14ac:dyDescent="0.25">
      <c r="A47" s="99"/>
      <c r="B47" s="47" t="s">
        <v>43</v>
      </c>
      <c r="C47" s="28">
        <v>27.814</v>
      </c>
      <c r="D47" s="28">
        <v>0</v>
      </c>
      <c r="E47" s="28">
        <v>0</v>
      </c>
      <c r="F47" s="28">
        <v>0</v>
      </c>
      <c r="G47" s="28">
        <v>0</v>
      </c>
      <c r="I47" s="69"/>
    </row>
    <row r="48" spans="1:9" s="27" customFormat="1" ht="25.5" customHeight="1" thickBot="1" x14ac:dyDescent="0.3">
      <c r="A48" s="100"/>
      <c r="B48" s="44" t="s">
        <v>42</v>
      </c>
      <c r="C48" s="39"/>
      <c r="D48" s="39"/>
      <c r="E48" s="39"/>
      <c r="F48" s="39"/>
      <c r="G48" s="39"/>
      <c r="I48" s="69"/>
    </row>
    <row r="49" spans="1:9" s="27" customFormat="1" ht="36" customHeight="1" x14ac:dyDescent="0.25">
      <c r="A49" s="97" t="s">
        <v>3</v>
      </c>
      <c r="B49" s="97"/>
      <c r="C49" s="97"/>
      <c r="D49" s="97"/>
      <c r="E49" s="97"/>
      <c r="F49" s="97"/>
      <c r="G49" s="97"/>
      <c r="I49" s="69"/>
    </row>
    <row r="50" spans="1:9" s="27" customFormat="1" ht="33.6" customHeight="1" x14ac:dyDescent="0.25">
      <c r="A50" s="95" t="s">
        <v>28</v>
      </c>
      <c r="B50" s="33" t="s">
        <v>35</v>
      </c>
      <c r="C50" s="29">
        <f>SUM(C52:C65)</f>
        <v>113.73899999999999</v>
      </c>
      <c r="D50" s="29">
        <f>SUM(D52:D65)</f>
        <v>103.825</v>
      </c>
      <c r="E50" s="29">
        <f>SUM(E52:E65)</f>
        <v>103.825</v>
      </c>
      <c r="F50" s="29">
        <f>SUM(F52:F65)</f>
        <v>103.825</v>
      </c>
      <c r="G50" s="29">
        <f>SUM(G52:G65)</f>
        <v>103.825</v>
      </c>
      <c r="I50" s="72"/>
    </row>
    <row r="51" spans="1:9" s="27" customFormat="1" ht="21.75" customHeight="1" x14ac:dyDescent="0.25">
      <c r="A51" s="95"/>
      <c r="B51" s="34" t="s">
        <v>38</v>
      </c>
      <c r="C51" s="30">
        <f>C62+C65</f>
        <v>2.7370000000000001</v>
      </c>
      <c r="D51" s="30">
        <f>D62+D65</f>
        <v>2.2050000000000001</v>
      </c>
      <c r="E51" s="30">
        <f t="shared" ref="E51:G51" si="3">E62+E65</f>
        <v>2.2050000000000001</v>
      </c>
      <c r="F51" s="30">
        <f t="shared" si="3"/>
        <v>2.2050000000000001</v>
      </c>
      <c r="G51" s="30">
        <f t="shared" si="3"/>
        <v>2.2050000000000001</v>
      </c>
      <c r="I51" s="69"/>
    </row>
    <row r="52" spans="1:9" s="27" customFormat="1" ht="43.5" customHeight="1" x14ac:dyDescent="0.25">
      <c r="A52" s="95"/>
      <c r="B52" s="61" t="s">
        <v>32</v>
      </c>
      <c r="C52" s="28">
        <v>2E-3</v>
      </c>
      <c r="D52" s="28">
        <v>0.05</v>
      </c>
      <c r="E52" s="28">
        <v>0.05</v>
      </c>
      <c r="F52" s="28">
        <v>0.05</v>
      </c>
      <c r="G52" s="28">
        <v>0.05</v>
      </c>
      <c r="I52" s="69"/>
    </row>
    <row r="53" spans="1:9" s="27" customFormat="1" ht="38.25" customHeight="1" x14ac:dyDescent="0.25">
      <c r="A53" s="95"/>
      <c r="B53" s="61" t="s">
        <v>21</v>
      </c>
      <c r="C53" s="28">
        <v>1.5629999999999999</v>
      </c>
      <c r="D53" s="28">
        <v>1.1000000000000001</v>
      </c>
      <c r="E53" s="28">
        <v>1.1000000000000001</v>
      </c>
      <c r="F53" s="28">
        <v>1.1000000000000001</v>
      </c>
      <c r="G53" s="28">
        <v>1.1000000000000001</v>
      </c>
      <c r="I53" s="69"/>
    </row>
    <row r="54" spans="1:9" s="27" customFormat="1" ht="34.5" customHeight="1" x14ac:dyDescent="0.25">
      <c r="A54" s="95"/>
      <c r="B54" s="61" t="s">
        <v>20</v>
      </c>
      <c r="C54" s="28">
        <v>40.095999999999997</v>
      </c>
      <c r="D54" s="28">
        <v>34</v>
      </c>
      <c r="E54" s="28">
        <v>34</v>
      </c>
      <c r="F54" s="28">
        <v>34</v>
      </c>
      <c r="G54" s="28">
        <v>34</v>
      </c>
      <c r="I54" s="69"/>
    </row>
    <row r="55" spans="1:9" s="27" customFormat="1" ht="36.75" customHeight="1" x14ac:dyDescent="0.25">
      <c r="A55" s="95"/>
      <c r="B55" s="62" t="s">
        <v>22</v>
      </c>
      <c r="C55" s="28">
        <v>0.49199999999999999</v>
      </c>
      <c r="D55" s="28">
        <v>0.5</v>
      </c>
      <c r="E55" s="28">
        <v>0.5</v>
      </c>
      <c r="F55" s="28">
        <v>0.5</v>
      </c>
      <c r="G55" s="28">
        <v>0.5</v>
      </c>
      <c r="I55" s="69"/>
    </row>
    <row r="56" spans="1:9" s="27" customFormat="1" ht="81" customHeight="1" x14ac:dyDescent="0.25">
      <c r="A56" s="95"/>
      <c r="B56" s="61" t="s">
        <v>77</v>
      </c>
      <c r="C56" s="28">
        <v>0</v>
      </c>
      <c r="D56" s="28">
        <v>3.9</v>
      </c>
      <c r="E56" s="28">
        <v>3.9</v>
      </c>
      <c r="F56" s="28">
        <v>3.9</v>
      </c>
      <c r="G56" s="28">
        <v>3.9</v>
      </c>
      <c r="I56" s="69"/>
    </row>
    <row r="57" spans="1:9" s="27" customFormat="1" ht="24.75" customHeight="1" x14ac:dyDescent="0.25">
      <c r="A57" s="95"/>
      <c r="B57" s="61" t="s">
        <v>78</v>
      </c>
      <c r="C57" s="28">
        <v>0</v>
      </c>
      <c r="D57" s="28">
        <v>1.5349999999999999</v>
      </c>
      <c r="E57" s="28">
        <v>1.5349999999999999</v>
      </c>
      <c r="F57" s="28">
        <v>1.5349999999999999</v>
      </c>
      <c r="G57" s="28">
        <v>1.5349999999999999</v>
      </c>
      <c r="I57" s="69"/>
    </row>
    <row r="58" spans="1:9" s="27" customFormat="1" ht="46.5" customHeight="1" x14ac:dyDescent="0.25">
      <c r="A58" s="95"/>
      <c r="B58" s="61" t="s">
        <v>79</v>
      </c>
      <c r="C58" s="28">
        <v>0</v>
      </c>
      <c r="D58" s="28">
        <v>2.5000000000000001E-2</v>
      </c>
      <c r="E58" s="28">
        <v>2.5000000000000001E-2</v>
      </c>
      <c r="F58" s="28">
        <v>2.5000000000000001E-2</v>
      </c>
      <c r="G58" s="28">
        <v>2.5000000000000001E-2</v>
      </c>
      <c r="I58" s="69"/>
    </row>
    <row r="59" spans="1:9" s="27" customFormat="1" ht="56.25" customHeight="1" x14ac:dyDescent="0.25">
      <c r="A59" s="95"/>
      <c r="B59" s="61" t="s">
        <v>80</v>
      </c>
      <c r="C59" s="28">
        <v>5.0000000000000001E-3</v>
      </c>
      <c r="D59" s="28">
        <v>7.0000000000000001E-3</v>
      </c>
      <c r="E59" s="28">
        <v>7.0000000000000001E-3</v>
      </c>
      <c r="F59" s="28">
        <v>7.0000000000000001E-3</v>
      </c>
      <c r="G59" s="28">
        <v>7.0000000000000001E-3</v>
      </c>
      <c r="I59" s="69"/>
    </row>
    <row r="60" spans="1:9" s="27" customFormat="1" ht="63.75" customHeight="1" x14ac:dyDescent="0.25">
      <c r="A60" s="95"/>
      <c r="B60" s="61" t="s">
        <v>81</v>
      </c>
      <c r="C60" s="28">
        <v>2E-3</v>
      </c>
      <c r="D60" s="28">
        <v>2E-3</v>
      </c>
      <c r="E60" s="28">
        <v>2E-3</v>
      </c>
      <c r="F60" s="28">
        <v>2E-3</v>
      </c>
      <c r="G60" s="28">
        <v>2E-3</v>
      </c>
      <c r="I60" s="69"/>
    </row>
    <row r="61" spans="1:9" s="27" customFormat="1" ht="61.5" customHeight="1" x14ac:dyDescent="0.25">
      <c r="A61" s="95"/>
      <c r="B61" s="61" t="s">
        <v>82</v>
      </c>
      <c r="C61" s="28">
        <v>0</v>
      </c>
      <c r="D61" s="28">
        <v>1E-3</v>
      </c>
      <c r="E61" s="28">
        <v>1E-3</v>
      </c>
      <c r="F61" s="28">
        <v>1E-3</v>
      </c>
      <c r="G61" s="28">
        <v>1E-3</v>
      </c>
      <c r="I61" s="69"/>
    </row>
    <row r="62" spans="1:9" s="31" customFormat="1" ht="60" customHeight="1" x14ac:dyDescent="0.25">
      <c r="A62" s="95"/>
      <c r="B62" s="55" t="s">
        <v>44</v>
      </c>
      <c r="C62" s="28">
        <v>7.0000000000000001E-3</v>
      </c>
      <c r="D62" s="28">
        <v>5.0000000000000001E-3</v>
      </c>
      <c r="E62" s="28">
        <v>5.0000000000000001E-3</v>
      </c>
      <c r="F62" s="28">
        <v>5.0000000000000001E-3</v>
      </c>
      <c r="G62" s="28">
        <v>5.0000000000000001E-3</v>
      </c>
      <c r="I62" s="71"/>
    </row>
    <row r="63" spans="1:9" s="27" customFormat="1" ht="64.5" customHeight="1" x14ac:dyDescent="0.25">
      <c r="A63" s="95"/>
      <c r="B63" s="56" t="s">
        <v>29</v>
      </c>
      <c r="C63" s="28">
        <v>65.153000000000006</v>
      </c>
      <c r="D63" s="28">
        <v>60</v>
      </c>
      <c r="E63" s="28">
        <v>60</v>
      </c>
      <c r="F63" s="28">
        <v>60</v>
      </c>
      <c r="G63" s="28">
        <v>60</v>
      </c>
      <c r="I63" s="69"/>
    </row>
    <row r="64" spans="1:9" s="27" customFormat="1" ht="49.5" customHeight="1" x14ac:dyDescent="0.25">
      <c r="A64" s="95"/>
      <c r="B64" s="48" t="s">
        <v>30</v>
      </c>
      <c r="C64" s="28">
        <v>3.6890000000000001</v>
      </c>
      <c r="D64" s="28">
        <v>0.5</v>
      </c>
      <c r="E64" s="28">
        <v>0.5</v>
      </c>
      <c r="F64" s="28">
        <v>0.5</v>
      </c>
      <c r="G64" s="28">
        <v>0.5</v>
      </c>
      <c r="I64" s="69"/>
    </row>
    <row r="65" spans="1:9" s="27" customFormat="1" ht="63" customHeight="1" thickBot="1" x14ac:dyDescent="0.3">
      <c r="A65" s="96"/>
      <c r="B65" s="57" t="s">
        <v>31</v>
      </c>
      <c r="C65" s="28">
        <v>2.73</v>
      </c>
      <c r="D65" s="28">
        <v>2.2000000000000002</v>
      </c>
      <c r="E65" s="28">
        <v>2.2000000000000002</v>
      </c>
      <c r="F65" s="28">
        <v>2.2000000000000002</v>
      </c>
      <c r="G65" s="28">
        <v>2.2000000000000002</v>
      </c>
      <c r="I65" s="69"/>
    </row>
    <row r="66" spans="1:9" s="27" customFormat="1" ht="40.5" customHeight="1" x14ac:dyDescent="0.25">
      <c r="A66" s="78" t="s">
        <v>12</v>
      </c>
      <c r="B66" s="78"/>
      <c r="C66" s="78"/>
      <c r="D66" s="78"/>
      <c r="E66" s="78"/>
      <c r="F66" s="78"/>
      <c r="G66" s="78"/>
      <c r="I66" s="69"/>
    </row>
    <row r="67" spans="1:9" s="3" customFormat="1" ht="33.6" customHeight="1" x14ac:dyDescent="0.25">
      <c r="A67" s="87" t="s">
        <v>27</v>
      </c>
      <c r="B67" s="33" t="s">
        <v>36</v>
      </c>
      <c r="C67" s="29">
        <f>SUM(C69:C77)</f>
        <v>7723.2380000000003</v>
      </c>
      <c r="D67" s="29">
        <f t="shared" ref="D67:G67" si="4">SUM(D69:D77)</f>
        <v>2713.3809999999999</v>
      </c>
      <c r="E67" s="29">
        <f t="shared" si="4"/>
        <v>2716.0499999999997</v>
      </c>
      <c r="F67" s="29">
        <f t="shared" si="4"/>
        <v>2696.75</v>
      </c>
      <c r="G67" s="29">
        <f t="shared" si="4"/>
        <v>2696.75</v>
      </c>
      <c r="I67" s="73"/>
    </row>
    <row r="68" spans="1:9" s="3" customFormat="1" ht="22.15" customHeight="1" x14ac:dyDescent="0.25">
      <c r="A68" s="88"/>
      <c r="B68" s="34" t="s">
        <v>38</v>
      </c>
      <c r="C68" s="30">
        <f>SUM(C69:C77)</f>
        <v>7723.2380000000003</v>
      </c>
      <c r="D68" s="30">
        <f t="shared" ref="D68:G68" si="5">SUM(D69:D77)</f>
        <v>2713.3809999999999</v>
      </c>
      <c r="E68" s="30">
        <f t="shared" si="5"/>
        <v>2716.0499999999997</v>
      </c>
      <c r="F68" s="30">
        <f t="shared" si="5"/>
        <v>2696.75</v>
      </c>
      <c r="G68" s="30">
        <f t="shared" si="5"/>
        <v>2696.75</v>
      </c>
      <c r="I68" s="74"/>
    </row>
    <row r="69" spans="1:9" s="27" customFormat="1" ht="65.25" customHeight="1" x14ac:dyDescent="0.25">
      <c r="A69" s="88"/>
      <c r="B69" s="48" t="s">
        <v>83</v>
      </c>
      <c r="C69" s="28">
        <v>35.445</v>
      </c>
      <c r="D69" s="28">
        <v>69.3</v>
      </c>
      <c r="E69" s="28">
        <v>72.099999999999994</v>
      </c>
      <c r="F69" s="28">
        <v>71.900000000000006</v>
      </c>
      <c r="G69" s="28">
        <v>71.900000000000006</v>
      </c>
      <c r="I69" s="69"/>
    </row>
    <row r="70" spans="1:9" s="27" customFormat="1" ht="59.25" customHeight="1" x14ac:dyDescent="0.25">
      <c r="A70" s="88"/>
      <c r="B70" s="48" t="s">
        <v>84</v>
      </c>
      <c r="C70" s="28">
        <v>10.243</v>
      </c>
      <c r="D70" s="28">
        <v>15.5</v>
      </c>
      <c r="E70" s="28">
        <v>15.5</v>
      </c>
      <c r="F70" s="28">
        <v>15.5</v>
      </c>
      <c r="G70" s="28">
        <v>15.5</v>
      </c>
      <c r="I70" s="69"/>
    </row>
    <row r="71" spans="1:9" s="27" customFormat="1" ht="47.25" customHeight="1" x14ac:dyDescent="0.25">
      <c r="A71" s="88"/>
      <c r="B71" s="48" t="s">
        <v>85</v>
      </c>
      <c r="C71" s="28">
        <v>0</v>
      </c>
      <c r="D71" s="28">
        <v>0</v>
      </c>
      <c r="E71" s="28">
        <v>0</v>
      </c>
      <c r="F71" s="28">
        <v>0</v>
      </c>
      <c r="G71" s="28">
        <v>0</v>
      </c>
      <c r="I71" s="69"/>
    </row>
    <row r="72" spans="1:9" s="27" customFormat="1" ht="59.25" customHeight="1" x14ac:dyDescent="0.25">
      <c r="A72" s="88"/>
      <c r="B72" s="58" t="s">
        <v>45</v>
      </c>
      <c r="C72" s="28">
        <v>805.51300000000003</v>
      </c>
      <c r="D72" s="28">
        <v>400</v>
      </c>
      <c r="E72" s="28">
        <v>400</v>
      </c>
      <c r="F72" s="28">
        <v>400</v>
      </c>
      <c r="G72" s="28">
        <v>400</v>
      </c>
      <c r="I72" s="69"/>
    </row>
    <row r="73" spans="1:9" s="27" customFormat="1" ht="64.900000000000006" customHeight="1" x14ac:dyDescent="0.25">
      <c r="A73" s="88"/>
      <c r="B73" s="63" t="s">
        <v>86</v>
      </c>
      <c r="C73" s="28">
        <v>8.2479999999999993</v>
      </c>
      <c r="D73" s="28">
        <v>5.35</v>
      </c>
      <c r="E73" s="28">
        <v>5.35</v>
      </c>
      <c r="F73" s="28">
        <v>5.35</v>
      </c>
      <c r="G73" s="28">
        <v>5.35</v>
      </c>
      <c r="I73" s="69"/>
    </row>
    <row r="74" spans="1:9" s="27" customFormat="1" ht="64.900000000000006" customHeight="1" x14ac:dyDescent="0.25">
      <c r="A74" s="88"/>
      <c r="B74" s="63" t="s">
        <v>87</v>
      </c>
      <c r="C74" s="28">
        <v>8.7040000000000006</v>
      </c>
      <c r="D74" s="28">
        <v>4.1310000000000002</v>
      </c>
      <c r="E74" s="28">
        <v>4</v>
      </c>
      <c r="F74" s="28">
        <v>4</v>
      </c>
      <c r="G74" s="28">
        <v>4</v>
      </c>
      <c r="I74" s="69"/>
    </row>
    <row r="75" spans="1:9" s="27" customFormat="1" ht="50.25" customHeight="1" x14ac:dyDescent="0.25">
      <c r="A75" s="88"/>
      <c r="B75" s="63" t="s">
        <v>88</v>
      </c>
      <c r="C75" s="28">
        <v>0</v>
      </c>
      <c r="D75" s="28">
        <v>0</v>
      </c>
      <c r="E75" s="28">
        <v>0</v>
      </c>
      <c r="F75" s="28">
        <v>0</v>
      </c>
      <c r="G75" s="28">
        <v>0</v>
      </c>
      <c r="I75" s="69"/>
    </row>
    <row r="76" spans="1:9" s="27" customFormat="1" ht="62.25" customHeight="1" x14ac:dyDescent="0.25">
      <c r="A76" s="88"/>
      <c r="B76" s="63" t="s">
        <v>89</v>
      </c>
      <c r="C76" s="28">
        <v>6848.6409999999996</v>
      </c>
      <c r="D76" s="28">
        <v>2200</v>
      </c>
      <c r="E76" s="28">
        <v>2200</v>
      </c>
      <c r="F76" s="28">
        <v>2200</v>
      </c>
      <c r="G76" s="28">
        <v>2200</v>
      </c>
      <c r="I76" s="69"/>
    </row>
    <row r="77" spans="1:9" s="27" customFormat="1" ht="217.5" customHeight="1" thickBot="1" x14ac:dyDescent="0.3">
      <c r="A77" s="60" t="s">
        <v>33</v>
      </c>
      <c r="B77" s="63" t="s">
        <v>90</v>
      </c>
      <c r="C77" s="28">
        <v>6.444</v>
      </c>
      <c r="D77" s="28">
        <v>19.100000000000001</v>
      </c>
      <c r="E77" s="28">
        <v>19.100000000000001</v>
      </c>
      <c r="F77" s="28">
        <v>0</v>
      </c>
      <c r="G77" s="28">
        <v>0</v>
      </c>
      <c r="I77" s="69"/>
    </row>
    <row r="78" spans="1:9" s="27" customFormat="1" ht="40.5" customHeight="1" x14ac:dyDescent="0.25">
      <c r="A78" s="86" t="s">
        <v>4</v>
      </c>
      <c r="B78" s="86"/>
      <c r="C78" s="86"/>
      <c r="D78" s="86"/>
      <c r="E78" s="86"/>
      <c r="F78" s="86"/>
      <c r="G78" s="86"/>
      <c r="I78" s="69"/>
    </row>
    <row r="79" spans="1:9" s="3" customFormat="1" ht="28.9" customHeight="1" x14ac:dyDescent="0.25">
      <c r="A79" s="79" t="s">
        <v>33</v>
      </c>
      <c r="B79" s="35" t="s">
        <v>5</v>
      </c>
      <c r="C79" s="17">
        <f>C81</f>
        <v>0.29699999999999999</v>
      </c>
      <c r="D79" s="17">
        <f>D81</f>
        <v>0.4</v>
      </c>
      <c r="E79" s="17">
        <f t="shared" ref="E79:G79" si="6">E81</f>
        <v>0.4</v>
      </c>
      <c r="F79" s="17">
        <f t="shared" si="6"/>
        <v>0</v>
      </c>
      <c r="G79" s="17">
        <f t="shared" si="6"/>
        <v>0</v>
      </c>
      <c r="I79" s="73"/>
    </row>
    <row r="80" spans="1:9" s="3" customFormat="1" ht="22.9" customHeight="1" x14ac:dyDescent="0.25">
      <c r="A80" s="80"/>
      <c r="B80" s="34" t="s">
        <v>38</v>
      </c>
      <c r="C80" s="18">
        <f>C81</f>
        <v>0.29699999999999999</v>
      </c>
      <c r="D80" s="18">
        <f>D81</f>
        <v>0.4</v>
      </c>
      <c r="E80" s="18">
        <f t="shared" ref="E80:G80" si="7">E81</f>
        <v>0.4</v>
      </c>
      <c r="F80" s="18">
        <f t="shared" si="7"/>
        <v>0</v>
      </c>
      <c r="G80" s="18">
        <f t="shared" si="7"/>
        <v>0</v>
      </c>
      <c r="I80" s="74"/>
    </row>
    <row r="81" spans="1:9" s="27" customFormat="1" ht="160.5" customHeight="1" thickBot="1" x14ac:dyDescent="0.3">
      <c r="A81" s="81"/>
      <c r="B81" s="59" t="s">
        <v>46</v>
      </c>
      <c r="C81" s="28">
        <v>0.29699999999999999</v>
      </c>
      <c r="D81" s="28">
        <v>0.4</v>
      </c>
      <c r="E81" s="28">
        <v>0.4</v>
      </c>
      <c r="F81" s="28">
        <v>0</v>
      </c>
      <c r="G81" s="28">
        <v>0</v>
      </c>
      <c r="I81" s="69"/>
    </row>
    <row r="82" spans="1:9" s="27" customFormat="1" ht="48.6" customHeight="1" thickBot="1" x14ac:dyDescent="0.3">
      <c r="A82" s="84" t="s">
        <v>37</v>
      </c>
      <c r="B82" s="85"/>
      <c r="C82" s="36">
        <f t="shared" ref="C82:G83" si="8">C8+C24+C50+C67+C79</f>
        <v>10923.077000000001</v>
      </c>
      <c r="D82" s="36">
        <f t="shared" si="8"/>
        <v>7579.6989999999987</v>
      </c>
      <c r="E82" s="36">
        <f t="shared" si="8"/>
        <v>6817.0450000000001</v>
      </c>
      <c r="F82" s="36">
        <f t="shared" si="8"/>
        <v>5632.6309999999994</v>
      </c>
      <c r="G82" s="36">
        <f t="shared" si="8"/>
        <v>4559.3010000000004</v>
      </c>
      <c r="I82" s="69"/>
    </row>
    <row r="83" spans="1:9" s="27" customFormat="1" ht="27" customHeight="1" thickBot="1" x14ac:dyDescent="0.3">
      <c r="A83" s="82" t="s">
        <v>39</v>
      </c>
      <c r="B83" s="83"/>
      <c r="C83" s="37">
        <f t="shared" si="8"/>
        <v>10774.550000000001</v>
      </c>
      <c r="D83" s="37">
        <f t="shared" si="8"/>
        <v>7464.9660000000003</v>
      </c>
      <c r="E83" s="37">
        <f t="shared" si="8"/>
        <v>6702.3119999999999</v>
      </c>
      <c r="F83" s="37">
        <f t="shared" si="8"/>
        <v>5518.1109999999999</v>
      </c>
      <c r="G83" s="37">
        <f t="shared" si="8"/>
        <v>4444.7809999999999</v>
      </c>
      <c r="I83" s="69"/>
    </row>
    <row r="84" spans="1:9" x14ac:dyDescent="0.35">
      <c r="I84" s="76"/>
    </row>
    <row r="86" spans="1:9" x14ac:dyDescent="0.35">
      <c r="I86" s="77"/>
    </row>
  </sheetData>
  <mergeCells count="19">
    <mergeCell ref="A23:G23"/>
    <mergeCell ref="A7:G7"/>
    <mergeCell ref="A50:A65"/>
    <mergeCell ref="A49:G49"/>
    <mergeCell ref="A24:A48"/>
    <mergeCell ref="A8:A20"/>
    <mergeCell ref="A21:A22"/>
    <mergeCell ref="A1:G1"/>
    <mergeCell ref="A2:G2"/>
    <mergeCell ref="A4:A6"/>
    <mergeCell ref="B4:B6"/>
    <mergeCell ref="C4:G4"/>
    <mergeCell ref="E6:G6"/>
    <mergeCell ref="A66:G66"/>
    <mergeCell ref="A79:A81"/>
    <mergeCell ref="A83:B83"/>
    <mergeCell ref="A82:B82"/>
    <mergeCell ref="A78:G78"/>
    <mergeCell ref="A67:A76"/>
  </mergeCells>
  <pageMargins left="0.51181102362204722" right="0.11811023622047245" top="0.74803149606299213" bottom="0.74803149606299213" header="0.31496062992125984" footer="0.11811023622047245"/>
  <pageSetup paperSize="9" scale="48" fitToHeight="0" orientation="portrait" horizontalDpi="300" verticalDpi="300" r:id="rId1"/>
  <headerFooter differentFirst="1">
    <oddHeader>&amp;C&amp;"Times New Roman,обычный"&amp;P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Ольховая</dc:creator>
  <cp:lastModifiedBy>Ольховая Д.В.</cp:lastModifiedBy>
  <cp:lastPrinted>2022-10-25T12:15:28Z</cp:lastPrinted>
  <dcterms:created xsi:type="dcterms:W3CDTF">2019-10-16T08:10:11Z</dcterms:created>
  <dcterms:modified xsi:type="dcterms:W3CDTF">2022-10-25T15:18:39Z</dcterms:modified>
</cp:coreProperties>
</file>